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" windowWidth="15300" windowHeight="8448" tabRatio="893" activeTab="10"/>
  </bookViews>
  <sheets>
    <sheet name="Cookie Count" sheetId="16" r:id="rId1"/>
    <sheet name="Misc. Items" sheetId="15" r:id="rId2"/>
    <sheet name="Thurs. PM" sheetId="9" r:id="rId3"/>
    <sheet name="Fri. AM" sheetId="7" r:id="rId4"/>
    <sheet name="Fri. Lunch" sheetId="6" r:id="rId5"/>
    <sheet name="Fri. Supper" sheetId="8" r:id="rId6"/>
    <sheet name="Sat. AM" sheetId="5" r:id="rId7"/>
    <sheet name="Sat. Lunch" sheetId="4" r:id="rId8"/>
    <sheet name="Sat. Supper" sheetId="12" r:id="rId9"/>
    <sheet name="Sun. AM" sheetId="11" r:id="rId10"/>
    <sheet name="Sun. Lunch" sheetId="10" r:id="rId11"/>
  </sheets>
  <definedNames>
    <definedName name="_xlnm.Print_Area" localSheetId="0">'Cookie Count'!$A$1:$L$17</definedName>
    <definedName name="_xlnm.Print_Area" localSheetId="3">'Fri. AM'!$A$1:$E$49</definedName>
    <definedName name="_xlnm.Print_Area" localSheetId="4">'Fri. Lunch'!$A$1:$E$49</definedName>
    <definedName name="_xlnm.Print_Area" localSheetId="5">'Fri. Supper'!$A$1:$E$48</definedName>
    <definedName name="_xlnm.Print_Area" localSheetId="1">'Misc. Items'!$A$1:$L$23</definedName>
    <definedName name="_xlnm.Print_Area" localSheetId="6">'Sat. AM'!$A$1:$E$49</definedName>
    <definedName name="_xlnm.Print_Area" localSheetId="7">'Sat. Lunch'!$A$1:$E$47</definedName>
    <definedName name="_xlnm.Print_Area" localSheetId="8">'Sat. Supper'!$A$1:$E$45</definedName>
    <definedName name="_xlnm.Print_Area" localSheetId="9">'Sun. AM'!$A$1:$E$48</definedName>
    <definedName name="_xlnm.Print_Area" localSheetId="10">'Sun. Lunch'!$A$1:$E$49</definedName>
    <definedName name="_xlnm.Print_Area" localSheetId="2">'Thurs. PM'!$A$1:$E$52</definedName>
  </definedNames>
  <calcPr calcId="125725"/>
</workbook>
</file>

<file path=xl/calcChain.xml><?xml version="1.0" encoding="utf-8"?>
<calcChain xmlns="http://schemas.openxmlformats.org/spreadsheetml/2006/main">
  <c r="K17" i="16"/>
  <c r="I17"/>
  <c r="F17"/>
  <c r="D17"/>
  <c r="C16"/>
  <c r="C14"/>
  <c r="G6"/>
  <c r="G11"/>
  <c r="C15"/>
  <c r="D11"/>
  <c r="E11"/>
  <c r="F11"/>
  <c r="H11"/>
  <c r="I11"/>
  <c r="J11"/>
  <c r="K11"/>
  <c r="L11"/>
  <c r="E6"/>
  <c r="F6"/>
  <c r="H6"/>
  <c r="I6"/>
  <c r="J6"/>
  <c r="K6"/>
  <c r="L6"/>
  <c r="D6"/>
  <c r="C4"/>
  <c r="C10"/>
  <c r="C9"/>
  <c r="C5"/>
  <c r="C3"/>
  <c r="C2"/>
  <c r="G4" i="15"/>
  <c r="C4"/>
  <c r="B10" i="10"/>
  <c r="L4" i="15"/>
  <c r="C7"/>
  <c r="J4"/>
  <c r="C6"/>
  <c r="C5"/>
  <c r="C3"/>
  <c r="C2"/>
  <c r="C17" i="16" l="1"/>
  <c r="C6"/>
  <c r="C8"/>
  <c r="C11" s="1"/>
</calcChain>
</file>

<file path=xl/comments1.xml><?xml version="1.0" encoding="utf-8"?>
<comments xmlns="http://schemas.openxmlformats.org/spreadsheetml/2006/main">
  <authors>
    <author>Dickson</author>
  </authors>
  <commentList>
    <comment ref="G6" authorId="0">
      <text>
        <r>
          <rPr>
            <sz val="9"/>
            <color indexed="81"/>
            <rFont val="Tahoma"/>
            <charset val="1"/>
          </rPr>
          <t xml:space="preserve">Additional 50 for officers.
</t>
        </r>
      </text>
    </comment>
    <comment ref="L6" authorId="0">
      <text>
        <r>
          <rPr>
            <sz val="9"/>
            <color indexed="81"/>
            <rFont val="Tahoma"/>
            <family val="2"/>
          </rPr>
          <t xml:space="preserve">Participants + Stewards
</t>
        </r>
      </text>
    </comment>
  </commentList>
</comments>
</file>

<file path=xl/comments2.xml><?xml version="1.0" encoding="utf-8"?>
<comments xmlns="http://schemas.openxmlformats.org/spreadsheetml/2006/main">
  <authors>
    <author>Dickson</author>
  </authors>
  <commentList>
    <comment ref="L4" authorId="0">
      <text>
        <r>
          <rPr>
            <sz val="9"/>
            <color indexed="81"/>
            <rFont val="Tahoma"/>
            <family val="2"/>
          </rPr>
          <t xml:space="preserve">Participants + Stewards
</t>
        </r>
      </text>
    </comment>
  </commentList>
</comments>
</file>

<file path=xl/comments3.xml><?xml version="1.0" encoding="utf-8"?>
<comments xmlns="http://schemas.openxmlformats.org/spreadsheetml/2006/main">
  <authors>
    <author>Dickson de la Haye</author>
  </authors>
  <commentList>
    <comment ref="B3" authorId="0">
      <text>
        <r>
          <rPr>
            <sz val="8"/>
            <color indexed="81"/>
            <rFont val="Tahoma"/>
            <family val="2"/>
          </rPr>
          <t xml:space="preserve">Hoagies + use remaining bread.
</t>
        </r>
      </text>
    </comment>
  </commentList>
</comments>
</file>

<file path=xl/sharedStrings.xml><?xml version="1.0" encoding="utf-8"?>
<sst xmlns="http://schemas.openxmlformats.org/spreadsheetml/2006/main" count="515" uniqueCount="214">
  <si>
    <t>ITEM</t>
  </si>
  <si>
    <t>QTY.</t>
  </si>
  <si>
    <t>READY</t>
  </si>
  <si>
    <t>LOADED</t>
  </si>
  <si>
    <t>Milk</t>
  </si>
  <si>
    <t>Tossed Salad</t>
  </si>
  <si>
    <t>1 cooler</t>
  </si>
  <si>
    <t>Sodas (2 liter plastic bottles)</t>
  </si>
  <si>
    <t>24</t>
  </si>
  <si>
    <t>Placemats</t>
  </si>
  <si>
    <t>Forks</t>
  </si>
  <si>
    <t>Spoons</t>
  </si>
  <si>
    <t>Agape Letter Bags</t>
  </si>
  <si>
    <t>ITEMS NEEDED ON NEXT RUN</t>
  </si>
  <si>
    <t>Table Cookies</t>
  </si>
  <si>
    <t>1 case</t>
  </si>
  <si>
    <t>Apples</t>
  </si>
  <si>
    <t>1/2 case</t>
  </si>
  <si>
    <t>Oranges (quartered)</t>
  </si>
  <si>
    <t>Grapes</t>
  </si>
  <si>
    <t>Lemonade</t>
  </si>
  <si>
    <t>Creamer</t>
  </si>
  <si>
    <t>Sugar</t>
  </si>
  <si>
    <t>16 oz. Cups</t>
  </si>
  <si>
    <t>8 oz. Cups</t>
  </si>
  <si>
    <t>Stir Sticks</t>
  </si>
  <si>
    <t>Paper towels</t>
  </si>
  <si>
    <t>Agape</t>
  </si>
  <si>
    <t>1</t>
  </si>
  <si>
    <t>4 gallons</t>
  </si>
  <si>
    <t>Taco Meat</t>
  </si>
  <si>
    <t>Shredded lettuce</t>
  </si>
  <si>
    <t>1 bag</t>
  </si>
  <si>
    <t>Grated Cheese</t>
  </si>
  <si>
    <t>10 pounds</t>
  </si>
  <si>
    <t>Tortilla Chips</t>
  </si>
  <si>
    <t>Mexican Rice</t>
  </si>
  <si>
    <t>Jalapenos, sliced</t>
  </si>
  <si>
    <t>Picante Sauce</t>
  </si>
  <si>
    <t>2 bottles</t>
  </si>
  <si>
    <t>Banana Pudding</t>
  </si>
  <si>
    <t>Serving spoons</t>
  </si>
  <si>
    <t>Poster Board</t>
  </si>
  <si>
    <t>Pens (ballpoint)</t>
  </si>
  <si>
    <t>1 box (72)</t>
  </si>
  <si>
    <t>Markers (Crayola washable)</t>
  </si>
  <si>
    <t>10 boxes(8 ct)</t>
  </si>
  <si>
    <t>Notebooks</t>
  </si>
  <si>
    <t>70</t>
  </si>
  <si>
    <t>Prayer Chain</t>
  </si>
  <si>
    <t>Batteries (9 volt)</t>
  </si>
  <si>
    <t>Brisket</t>
  </si>
  <si>
    <t>2 coolers</t>
  </si>
  <si>
    <t>Potato Salad</t>
  </si>
  <si>
    <t>Beans</t>
  </si>
  <si>
    <t>Strawberries</t>
  </si>
  <si>
    <t>Angel Food Cake</t>
  </si>
  <si>
    <t>BBQ Sauce</t>
  </si>
  <si>
    <t>Bread - White</t>
  </si>
  <si>
    <t>Bread - Wheat</t>
  </si>
  <si>
    <t>Pickles, sliced</t>
  </si>
  <si>
    <t>Onions, sliced  (16)</t>
  </si>
  <si>
    <t>Coffee (Large plastic cans)</t>
  </si>
  <si>
    <t>1 case(12x24oz)</t>
  </si>
  <si>
    <t>Tea (liquid instant)</t>
  </si>
  <si>
    <t>6 bottles</t>
  </si>
  <si>
    <t>2 cannisters</t>
  </si>
  <si>
    <t>Plates---10.25" divided/3 comp.</t>
  </si>
  <si>
    <t>Plates--9"</t>
  </si>
  <si>
    <t>Plates--6"</t>
  </si>
  <si>
    <t>250 (2 sleeves)</t>
  </si>
  <si>
    <t>Plates---hinged lid (to go box)</t>
  </si>
  <si>
    <t>Bowls---12 oz.</t>
  </si>
  <si>
    <t>1000 (1 case)</t>
  </si>
  <si>
    <t xml:space="preserve">Napkins---4 fold dinner </t>
  </si>
  <si>
    <t>Disposable gloves</t>
  </si>
  <si>
    <t>Sack Lunches</t>
  </si>
  <si>
    <t xml:space="preserve">    *Sandwich</t>
  </si>
  <si>
    <t xml:space="preserve">    *Chips</t>
  </si>
  <si>
    <t xml:space="preserve">    *Onions &amp; Tomato</t>
  </si>
  <si>
    <t xml:space="preserve">    *Lettuce</t>
  </si>
  <si>
    <t>Bottled Water (20 oz.) on ice</t>
  </si>
  <si>
    <t xml:space="preserve"> </t>
  </si>
  <si>
    <t>Table cookies</t>
  </si>
  <si>
    <t>Wooden Crosses/lanyards</t>
  </si>
  <si>
    <t>45</t>
  </si>
  <si>
    <t>Mashed Potatoes</t>
  </si>
  <si>
    <t>Gravy</t>
  </si>
  <si>
    <t>Serving Spoons</t>
  </si>
  <si>
    <t>Thursday PM</t>
  </si>
  <si>
    <t>Fri AM</t>
  </si>
  <si>
    <t>Fri. Lunch</t>
  </si>
  <si>
    <t>Fri Supper</t>
  </si>
  <si>
    <t>Sat. AM</t>
  </si>
  <si>
    <t>Sat. Lunch</t>
  </si>
  <si>
    <t>Sat. Supper</t>
  </si>
  <si>
    <t>Sun AM</t>
  </si>
  <si>
    <t>Sun. Lunch</t>
  </si>
  <si>
    <t>Item</t>
  </si>
  <si>
    <t>Ice Cream Scoops</t>
  </si>
  <si>
    <t>Dessert (Brownies)</t>
  </si>
  <si>
    <t>OS</t>
  </si>
  <si>
    <t>3 cans</t>
  </si>
  <si>
    <t>1 Box</t>
  </si>
  <si>
    <t>5 Boxes</t>
  </si>
  <si>
    <t>15 rolls (1/2 case)</t>
  </si>
  <si>
    <t>500 (1/2 case)</t>
  </si>
  <si>
    <t>750 (3/4 case)</t>
  </si>
  <si>
    <t xml:space="preserve"> 120 +/- doz.</t>
  </si>
  <si>
    <t>Lemonade (if needed)</t>
  </si>
  <si>
    <t>1/2  case(6x24oz)</t>
  </si>
  <si>
    <t>96 +</t>
  </si>
  <si>
    <t>Total</t>
  </si>
  <si>
    <t>1 Bottle</t>
  </si>
  <si>
    <t>□</t>
  </si>
  <si>
    <t>White Bags</t>
  </si>
  <si>
    <t>Brown Bags</t>
  </si>
  <si>
    <t>Table Mats</t>
  </si>
  <si>
    <t>Pens</t>
  </si>
  <si>
    <t>Name Tags</t>
  </si>
  <si>
    <t>Friendship Guides</t>
  </si>
  <si>
    <t>Crosses</t>
  </si>
  <si>
    <t>Rice paper</t>
  </si>
  <si>
    <t>Boxes of Markers</t>
  </si>
  <si>
    <t>Poster (Both sides/ 7 tbls)</t>
  </si>
  <si>
    <t>1 gal.</t>
  </si>
  <si>
    <t>Coloured Yarn the crosses.</t>
  </si>
  <si>
    <t>6 loaves</t>
  </si>
  <si>
    <t>Large Pizza
- Pick up at 11:15</t>
  </si>
  <si>
    <t>2 cans</t>
  </si>
  <si>
    <t>7 Small cannisters</t>
  </si>
  <si>
    <t>3 cases</t>
  </si>
  <si>
    <t>X</t>
  </si>
  <si>
    <t>Apples (quartered)</t>
  </si>
  <si>
    <t>2 Large in Bags.</t>
  </si>
  <si>
    <t>750 (1 case)</t>
  </si>
  <si>
    <t>28 count</t>
  </si>
  <si>
    <t>Tomatoes, chopped</t>
  </si>
  <si>
    <t>Ice Cream
- Pick up at WalMart .</t>
  </si>
  <si>
    <t>5 x 2 Gals</t>
  </si>
  <si>
    <t>Texas Style Green Beans</t>
  </si>
  <si>
    <t>Forgiveness Cookies</t>
  </si>
  <si>
    <t>Cookie Bags</t>
  </si>
  <si>
    <t xml:space="preserve">Fried Chicken 
- Drop off 4 coolers at 9 am.
- Pick-up chicken at 3:00 pm.
- Return to Church to BAG.
</t>
  </si>
  <si>
    <t>Sweet &amp; Low</t>
  </si>
  <si>
    <t>Onions, chopped</t>
  </si>
  <si>
    <t>15 cakes</t>
  </si>
  <si>
    <t>Whipped Topping (10 -1#)</t>
  </si>
  <si>
    <t>Condiments :  Bottles Mustard</t>
  </si>
  <si>
    <t>Condiments :  Bottles Mayo</t>
  </si>
  <si>
    <t>75 +/- dozen</t>
  </si>
  <si>
    <t>Cookie Participants, Stewards</t>
  </si>
  <si>
    <t>Comments</t>
  </si>
  <si>
    <t>Lay Leader may have.</t>
  </si>
  <si>
    <t>Only bring if necessary.</t>
  </si>
  <si>
    <t>In clear bags.</t>
  </si>
  <si>
    <t>Plastic, clear bottles.</t>
  </si>
  <si>
    <t>9 Bottles</t>
  </si>
  <si>
    <t xml:space="preserve">1 case </t>
  </si>
  <si>
    <t>Adequate for weekend</t>
  </si>
  <si>
    <t>Cookies for participants.</t>
  </si>
  <si>
    <t>9 volt batteries</t>
  </si>
  <si>
    <t>Bring as needed</t>
  </si>
  <si>
    <t xml:space="preserve">4# </t>
  </si>
  <si>
    <t>Table cookies ok</t>
  </si>
  <si>
    <t>sliced, bagged</t>
  </si>
  <si>
    <t>bagged</t>
  </si>
  <si>
    <t>Dozen bags</t>
  </si>
  <si>
    <t>Bring all.</t>
  </si>
  <si>
    <t>1/2 Bucket</t>
  </si>
  <si>
    <t>multiple clear bags</t>
  </si>
  <si>
    <t>Unless already brought in.</t>
  </si>
  <si>
    <t>Already in clear bottles</t>
  </si>
  <si>
    <t>Bring in a clear bag</t>
  </si>
  <si>
    <t>In clear bottle</t>
  </si>
  <si>
    <t>(May have been left in unit)</t>
  </si>
  <si>
    <t>4#</t>
  </si>
  <si>
    <t>In clear plastic milk jugs.</t>
  </si>
  <si>
    <t>Choc/Straw Syrup</t>
  </si>
  <si>
    <t>2 jugs</t>
  </si>
  <si>
    <t>In clear pails.</t>
  </si>
  <si>
    <t xml:space="preserve">Ranch Dressing </t>
  </si>
  <si>
    <t>Italian Dressing</t>
  </si>
  <si>
    <t>1 bottle</t>
  </si>
  <si>
    <t>1 gallon</t>
  </si>
  <si>
    <t>clear bottle.</t>
  </si>
  <si>
    <t>bagged.</t>
  </si>
  <si>
    <t>~ 400 pcs.</t>
  </si>
  <si>
    <t>Forgiveness Bowl</t>
  </si>
  <si>
    <t>Clear plastic bowl.</t>
  </si>
  <si>
    <t>Cross to hang crosses</t>
  </si>
  <si>
    <t>Large wooden cross</t>
  </si>
  <si>
    <t>Bring what is avail.</t>
  </si>
  <si>
    <t>In clear bags or wrapped in clear plastic, and in boxes for shipment.</t>
  </si>
  <si>
    <t>Minimum Cookies</t>
  </si>
  <si>
    <t>Thursday
Handout</t>
  </si>
  <si>
    <t>Friday Cookie drop</t>
  </si>
  <si>
    <t>Fri Handout</t>
  </si>
  <si>
    <t>Fri Table Cookies</t>
  </si>
  <si>
    <t>Thursday Table cookies</t>
  </si>
  <si>
    <t>Sat.  Table Cookies</t>
  </si>
  <si>
    <t>Sat. Handout</t>
  </si>
  <si>
    <t>Sun Table Cookies</t>
  </si>
  <si>
    <t>Sun. Handout</t>
  </si>
  <si>
    <t>Bagged</t>
  </si>
  <si>
    <t>Fudge - 360</t>
  </si>
  <si>
    <t>Vanilla- 360</t>
  </si>
  <si>
    <t>Duplex - 1187</t>
  </si>
  <si>
    <t>Packages Table Cookies</t>
  </si>
  <si>
    <t>Fudge - 120</t>
  </si>
  <si>
    <t>Vanilla- 120</t>
  </si>
  <si>
    <t>Duplex - 396</t>
  </si>
  <si>
    <t>Bagged Breakdown:</t>
  </si>
  <si>
    <t>Breakdown by Packages:</t>
  </si>
</sst>
</file>

<file path=xl/styles.xml><?xml version="1.0" encoding="utf-8"?>
<styleSheet xmlns="http://schemas.openxmlformats.org/spreadsheetml/2006/main">
  <fonts count="13">
    <font>
      <sz val="10"/>
      <name val="Arial"/>
    </font>
    <font>
      <sz val="10"/>
      <name val="Arial"/>
    </font>
    <font>
      <sz val="8"/>
      <name val="Arial"/>
      <family val="2"/>
    </font>
    <font>
      <b/>
      <sz val="12"/>
      <name val="Arial Black"/>
      <family val="2"/>
    </font>
    <font>
      <sz val="12"/>
      <name val="Arial"/>
      <family val="2"/>
    </font>
    <font>
      <b/>
      <sz val="10"/>
      <name val="Arial"/>
      <family val="2"/>
    </font>
    <font>
      <sz val="8"/>
      <color indexed="81"/>
      <name val="Tahoma"/>
      <family val="2"/>
    </font>
    <font>
      <sz val="16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sz val="9"/>
      <color indexed="81"/>
      <name val="Tahoma"/>
      <charset val="1"/>
    </font>
    <font>
      <u/>
      <sz val="12"/>
      <name val="Arial"/>
      <family val="2"/>
    </font>
    <font>
      <i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Fill="1" applyAlignment="1">
      <alignment horizontal="center"/>
    </xf>
    <xf numFmtId="49" fontId="3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49" fontId="4" fillId="0" borderId="0" xfId="0" applyNumberFormat="1" applyFont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8" fillId="0" borderId="0" xfId="0" applyFont="1"/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49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right" vertical="center" wrapText="1"/>
    </xf>
    <xf numFmtId="0" fontId="8" fillId="0" borderId="0" xfId="0" applyFont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1" fontId="12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38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P16" sqref="P16"/>
    </sheetView>
  </sheetViews>
  <sheetFormatPr defaultColWidth="9.109375" defaultRowHeight="13.2"/>
  <cols>
    <col min="1" max="1" width="4.109375" style="10" customWidth="1"/>
    <col min="2" max="2" width="28.44140625" style="11" customWidth="1"/>
    <col min="3" max="3" width="8.6640625" style="10" customWidth="1"/>
    <col min="4" max="12" width="9" style="10" customWidth="1"/>
    <col min="13" max="13" width="9.109375" style="10"/>
    <col min="14" max="14" width="11.5546875" style="10" bestFit="1" customWidth="1"/>
    <col min="15" max="21" width="9.109375" style="10"/>
    <col min="22" max="16384" width="9.109375" style="11"/>
  </cols>
  <sheetData>
    <row r="1" spans="1:14" ht="40.200000000000003" thickBot="1">
      <c r="A1" s="18" t="s">
        <v>101</v>
      </c>
      <c r="B1" s="17" t="s">
        <v>98</v>
      </c>
      <c r="C1" s="18" t="s">
        <v>112</v>
      </c>
      <c r="D1" s="18" t="s">
        <v>199</v>
      </c>
      <c r="E1" s="18" t="s">
        <v>195</v>
      </c>
      <c r="F1" s="18" t="s">
        <v>198</v>
      </c>
      <c r="G1" s="18" t="s">
        <v>196</v>
      </c>
      <c r="H1" s="18" t="s">
        <v>197</v>
      </c>
      <c r="I1" s="18" t="s">
        <v>200</v>
      </c>
      <c r="J1" s="18" t="s">
        <v>201</v>
      </c>
      <c r="K1" s="18" t="s">
        <v>202</v>
      </c>
      <c r="L1" s="18" t="s">
        <v>203</v>
      </c>
    </row>
    <row r="2" spans="1:14" ht="21" hidden="1" thickTop="1">
      <c r="A2" s="37" t="s">
        <v>114</v>
      </c>
      <c r="B2" s="16" t="s">
        <v>115</v>
      </c>
      <c r="C2" s="19">
        <f>SUM(D2:L2)</f>
        <v>183</v>
      </c>
      <c r="D2" s="40">
        <v>42</v>
      </c>
      <c r="E2" s="40"/>
      <c r="F2" s="40" t="s">
        <v>82</v>
      </c>
      <c r="G2" s="40" t="s">
        <v>82</v>
      </c>
      <c r="H2" s="40">
        <v>42</v>
      </c>
      <c r="I2" s="40"/>
      <c r="J2" s="40">
        <v>42</v>
      </c>
      <c r="K2" s="40"/>
      <c r="L2" s="40">
        <v>57</v>
      </c>
    </row>
    <row r="3" spans="1:14" ht="21" hidden="1" thickTop="1">
      <c r="A3" s="38" t="s">
        <v>114</v>
      </c>
      <c r="B3" s="15" t="s">
        <v>116</v>
      </c>
      <c r="C3" s="19">
        <f>SUM(D3:L3)</f>
        <v>42</v>
      </c>
      <c r="D3" s="41"/>
      <c r="E3" s="41"/>
      <c r="F3" s="41"/>
      <c r="G3" s="41"/>
      <c r="H3" s="41">
        <v>42</v>
      </c>
      <c r="I3" s="41"/>
      <c r="J3" s="41"/>
      <c r="K3" s="41"/>
      <c r="L3" s="41"/>
    </row>
    <row r="4" spans="1:14" s="10" customFormat="1" ht="21" thickTop="1">
      <c r="A4" s="39" t="s">
        <v>114</v>
      </c>
      <c r="B4" s="53" t="s">
        <v>204</v>
      </c>
      <c r="C4" s="19">
        <f>SUM(D4:L4)</f>
        <v>1382</v>
      </c>
      <c r="D4" s="12" t="s">
        <v>82</v>
      </c>
      <c r="E4" s="56">
        <v>42</v>
      </c>
      <c r="F4" s="41" t="s">
        <v>82</v>
      </c>
      <c r="G4" s="56">
        <v>1152</v>
      </c>
      <c r="H4" s="56">
        <v>42</v>
      </c>
      <c r="I4" s="41" t="s">
        <v>82</v>
      </c>
      <c r="J4" s="56">
        <v>84</v>
      </c>
      <c r="K4" s="41" t="s">
        <v>82</v>
      </c>
      <c r="L4" s="56">
        <v>62</v>
      </c>
    </row>
    <row r="5" spans="1:14" s="10" customFormat="1" ht="21" thickBot="1">
      <c r="A5" s="39" t="s">
        <v>114</v>
      </c>
      <c r="B5" s="53" t="s">
        <v>14</v>
      </c>
      <c r="C5" s="57">
        <f>SUM(D5:L5)</f>
        <v>501</v>
      </c>
      <c r="D5" s="58">
        <v>141</v>
      </c>
      <c r="E5" s="59" t="s">
        <v>82</v>
      </c>
      <c r="F5" s="58">
        <v>120</v>
      </c>
      <c r="G5" s="60" t="s">
        <v>82</v>
      </c>
      <c r="H5" s="59" t="s">
        <v>82</v>
      </c>
      <c r="I5" s="58">
        <v>120</v>
      </c>
      <c r="J5" s="59" t="s">
        <v>82</v>
      </c>
      <c r="K5" s="58">
        <v>120</v>
      </c>
      <c r="L5" s="59" t="s">
        <v>82</v>
      </c>
      <c r="N5" s="10" t="s">
        <v>82</v>
      </c>
    </row>
    <row r="6" spans="1:14" s="10" customFormat="1" ht="21" thickTop="1">
      <c r="A6" s="38" t="s">
        <v>114</v>
      </c>
      <c r="B6" s="15" t="s">
        <v>194</v>
      </c>
      <c r="C6" s="19">
        <f>SUM(D6:L6)</f>
        <v>1883</v>
      </c>
      <c r="D6" s="40">
        <f>SUM(D4:D5)</f>
        <v>141</v>
      </c>
      <c r="E6" s="40">
        <f>SUM(E4:E5)</f>
        <v>42</v>
      </c>
      <c r="F6" s="40">
        <f>SUM(F4:F5)</f>
        <v>120</v>
      </c>
      <c r="G6" s="40">
        <f>SUM(G4:G5)</f>
        <v>1152</v>
      </c>
      <c r="H6" s="40">
        <f>SUM(H4:H5)</f>
        <v>42</v>
      </c>
      <c r="I6" s="40">
        <f>SUM(I4:I5)</f>
        <v>120</v>
      </c>
      <c r="J6" s="40">
        <f>SUM(J4:J5)</f>
        <v>84</v>
      </c>
      <c r="K6" s="40">
        <f>SUM(K4:K5)</f>
        <v>120</v>
      </c>
      <c r="L6" s="40">
        <f>SUM(L4:L5)</f>
        <v>62</v>
      </c>
    </row>
    <row r="7" spans="1:14" s="10" customFormat="1" ht="20.399999999999999">
      <c r="A7" s="39" t="s">
        <v>114</v>
      </c>
      <c r="B7" s="64" t="s">
        <v>212</v>
      </c>
      <c r="C7" s="13"/>
      <c r="D7" s="41"/>
      <c r="E7" s="41"/>
      <c r="F7" s="41"/>
      <c r="G7" s="41"/>
      <c r="H7" s="41"/>
      <c r="I7" s="41"/>
      <c r="J7" s="41"/>
      <c r="K7" s="41"/>
      <c r="L7" s="41"/>
    </row>
    <row r="8" spans="1:14" s="10" customFormat="1" ht="20.399999999999999">
      <c r="A8" s="39" t="s">
        <v>114</v>
      </c>
      <c r="B8" s="53" t="s">
        <v>205</v>
      </c>
      <c r="C8" s="19">
        <f t="shared" ref="C8:C10" si="0">SUM(D8:L8)</f>
        <v>355</v>
      </c>
      <c r="D8" s="12">
        <v>60</v>
      </c>
      <c r="E8" s="55">
        <v>42</v>
      </c>
      <c r="F8" s="12">
        <v>60</v>
      </c>
      <c r="G8" s="12" t="s">
        <v>82</v>
      </c>
      <c r="H8" s="55">
        <v>0</v>
      </c>
      <c r="I8" s="12">
        <v>60</v>
      </c>
      <c r="J8" s="55">
        <v>42</v>
      </c>
      <c r="K8" s="12">
        <v>60</v>
      </c>
      <c r="L8" s="55">
        <v>31</v>
      </c>
    </row>
    <row r="9" spans="1:14" s="10" customFormat="1" ht="20.399999999999999">
      <c r="A9" s="39" t="s">
        <v>114</v>
      </c>
      <c r="B9" s="53" t="s">
        <v>206</v>
      </c>
      <c r="C9" s="19">
        <f t="shared" si="0"/>
        <v>355</v>
      </c>
      <c r="D9" s="12">
        <v>60</v>
      </c>
      <c r="E9" s="55">
        <v>0</v>
      </c>
      <c r="F9" s="12">
        <v>60</v>
      </c>
      <c r="G9" s="12" t="s">
        <v>82</v>
      </c>
      <c r="H9" s="55">
        <v>42</v>
      </c>
      <c r="I9" s="12">
        <v>60</v>
      </c>
      <c r="J9" s="55">
        <v>42</v>
      </c>
      <c r="K9" s="12">
        <v>60</v>
      </c>
      <c r="L9" s="55">
        <v>31</v>
      </c>
    </row>
    <row r="10" spans="1:14" s="10" customFormat="1" ht="21" thickBot="1">
      <c r="A10" s="39" t="s">
        <v>114</v>
      </c>
      <c r="B10" s="53" t="s">
        <v>207</v>
      </c>
      <c r="C10" s="57">
        <f t="shared" si="0"/>
        <v>1173</v>
      </c>
      <c r="D10" s="58">
        <v>21</v>
      </c>
      <c r="E10" s="58"/>
      <c r="F10" s="58"/>
      <c r="G10" s="61">
        <v>1152</v>
      </c>
      <c r="H10" s="58"/>
      <c r="I10" s="58"/>
      <c r="J10" s="58"/>
      <c r="K10" s="58"/>
      <c r="L10" s="58"/>
    </row>
    <row r="11" spans="1:14" s="10" customFormat="1" ht="21.6" thickTop="1" thickBot="1">
      <c r="A11" s="39" t="s">
        <v>114</v>
      </c>
      <c r="B11" s="14"/>
      <c r="C11" s="66">
        <f>SUM(C8:C10)</f>
        <v>1883</v>
      </c>
      <c r="D11" s="66">
        <f t="shared" ref="D11:L11" si="1">SUM(D8:D10)</f>
        <v>141</v>
      </c>
      <c r="E11" s="68">
        <f t="shared" si="1"/>
        <v>42</v>
      </c>
      <c r="F11" s="66">
        <f t="shared" si="1"/>
        <v>120</v>
      </c>
      <c r="G11" s="68">
        <f>SUM(G8:G10)</f>
        <v>1152</v>
      </c>
      <c r="H11" s="68">
        <f t="shared" si="1"/>
        <v>42</v>
      </c>
      <c r="I11" s="66">
        <f t="shared" si="1"/>
        <v>120</v>
      </c>
      <c r="J11" s="68">
        <f t="shared" si="1"/>
        <v>84</v>
      </c>
      <c r="K11" s="66">
        <f t="shared" si="1"/>
        <v>120</v>
      </c>
      <c r="L11" s="68">
        <f t="shared" si="1"/>
        <v>62</v>
      </c>
    </row>
    <row r="12" spans="1:14" s="10" customFormat="1" ht="21" thickTop="1">
      <c r="A12" s="39"/>
      <c r="B12" s="14"/>
      <c r="C12" s="13"/>
      <c r="D12" s="41"/>
      <c r="E12" s="41"/>
      <c r="F12" s="41"/>
      <c r="G12" s="41"/>
      <c r="H12" s="41"/>
      <c r="I12" s="41"/>
      <c r="J12" s="41"/>
      <c r="K12" s="41"/>
      <c r="L12" s="41"/>
    </row>
    <row r="13" spans="1:14" s="10" customFormat="1" ht="20.399999999999999">
      <c r="A13" s="39"/>
      <c r="B13" s="64" t="s">
        <v>213</v>
      </c>
      <c r="C13" s="62"/>
      <c r="D13" s="62"/>
      <c r="E13" s="62"/>
      <c r="F13" s="62"/>
      <c r="G13" s="62"/>
      <c r="H13" s="63"/>
      <c r="I13" s="62"/>
      <c r="J13" s="62"/>
      <c r="K13" s="62"/>
      <c r="L13" s="62"/>
    </row>
    <row r="14" spans="1:14" s="10" customFormat="1" ht="20.399999999999999">
      <c r="A14" s="39" t="s">
        <v>114</v>
      </c>
      <c r="B14" s="53" t="s">
        <v>209</v>
      </c>
      <c r="C14" s="13">
        <f>SUM(D14:L14)</f>
        <v>80</v>
      </c>
      <c r="D14" s="65">
        <v>20</v>
      </c>
      <c r="E14" s="67" t="s">
        <v>82</v>
      </c>
      <c r="F14" s="65">
        <v>20</v>
      </c>
      <c r="G14" s="41"/>
      <c r="H14" s="12"/>
      <c r="I14" s="65">
        <v>20</v>
      </c>
      <c r="J14" s="67" t="s">
        <v>82</v>
      </c>
      <c r="K14" s="65">
        <v>20</v>
      </c>
      <c r="L14" s="49" t="s">
        <v>82</v>
      </c>
    </row>
    <row r="15" spans="1:14" s="10" customFormat="1" ht="20.399999999999999">
      <c r="A15" s="39" t="s">
        <v>114</v>
      </c>
      <c r="B15" s="53" t="s">
        <v>210</v>
      </c>
      <c r="C15" s="13">
        <f>SUM(D15:L15)</f>
        <v>80</v>
      </c>
      <c r="D15" s="65">
        <v>20</v>
      </c>
      <c r="E15" s="41"/>
      <c r="F15" s="65">
        <v>20</v>
      </c>
      <c r="G15" s="41"/>
      <c r="H15" s="67" t="s">
        <v>82</v>
      </c>
      <c r="I15" s="65">
        <v>20</v>
      </c>
      <c r="J15" s="67" t="s">
        <v>82</v>
      </c>
      <c r="K15" s="65">
        <v>20</v>
      </c>
      <c r="L15" s="49" t="s">
        <v>82</v>
      </c>
    </row>
    <row r="16" spans="1:14" s="10" customFormat="1" ht="21" thickBot="1">
      <c r="A16" s="39" t="s">
        <v>114</v>
      </c>
      <c r="B16" s="53" t="s">
        <v>211</v>
      </c>
      <c r="C16" s="71">
        <f>SUM(D16:L16)</f>
        <v>7</v>
      </c>
      <c r="D16" s="72">
        <v>7</v>
      </c>
      <c r="E16" s="58"/>
      <c r="F16" s="58"/>
      <c r="G16" s="60" t="s">
        <v>82</v>
      </c>
      <c r="H16" s="58"/>
      <c r="I16" s="58"/>
      <c r="J16" s="58"/>
      <c r="K16" s="58"/>
      <c r="L16" s="58"/>
    </row>
    <row r="17" spans="1:12" s="10" customFormat="1" ht="21" thickTop="1">
      <c r="A17" s="39" t="s">
        <v>114</v>
      </c>
      <c r="B17" s="53" t="s">
        <v>208</v>
      </c>
      <c r="C17" s="69">
        <f>SUM(D17:L17)</f>
        <v>501</v>
      </c>
      <c r="D17" s="69">
        <f>SUM(D14:D16) * 3</f>
        <v>141</v>
      </c>
      <c r="E17" s="69"/>
      <c r="F17" s="69">
        <f>SUM(F14:F16) * 3</f>
        <v>120</v>
      </c>
      <c r="G17" s="69"/>
      <c r="H17" s="69"/>
      <c r="I17" s="69">
        <f>SUM(I14:I16) * 3</f>
        <v>120</v>
      </c>
      <c r="J17" s="69"/>
      <c r="K17" s="69">
        <f>SUM(K14:K16) * 3</f>
        <v>120</v>
      </c>
      <c r="L17" s="70"/>
    </row>
    <row r="18" spans="1:12" s="10" customFormat="1" ht="20.399999999999999">
      <c r="A18" s="39" t="s">
        <v>114</v>
      </c>
      <c r="B18" s="14" t="s">
        <v>82</v>
      </c>
    </row>
    <row r="19" spans="1:12" s="10" customFormat="1" ht="20.399999999999999">
      <c r="A19" s="39" t="s">
        <v>114</v>
      </c>
      <c r="B19" s="14"/>
      <c r="C19" s="13"/>
      <c r="D19" s="41"/>
      <c r="E19" s="41"/>
      <c r="F19" s="41"/>
      <c r="G19" s="41"/>
      <c r="H19" s="41"/>
      <c r="I19" s="41"/>
      <c r="J19" s="41"/>
      <c r="K19" s="41"/>
      <c r="L19" s="41"/>
    </row>
    <row r="20" spans="1:12" s="10" customFormat="1" ht="20.399999999999999">
      <c r="A20" s="39" t="s">
        <v>114</v>
      </c>
      <c r="B20" s="14"/>
      <c r="C20" s="13"/>
      <c r="D20" s="41"/>
      <c r="E20" s="41"/>
      <c r="F20" s="41"/>
      <c r="G20" s="41"/>
      <c r="H20" s="41"/>
      <c r="I20" s="41"/>
      <c r="J20" s="41"/>
      <c r="K20" s="41"/>
      <c r="L20" s="41"/>
    </row>
    <row r="21" spans="1:12" s="10" customFormat="1" ht="20.399999999999999">
      <c r="A21" s="39" t="s">
        <v>114</v>
      </c>
      <c r="B21" s="14"/>
      <c r="C21" s="13"/>
      <c r="D21" s="41"/>
      <c r="E21" s="41"/>
      <c r="F21" s="41"/>
      <c r="G21" s="41"/>
      <c r="H21" s="41"/>
      <c r="I21" s="41"/>
      <c r="J21" s="41"/>
      <c r="K21" s="41"/>
      <c r="L21" s="41"/>
    </row>
    <row r="22" spans="1:12" s="10" customFormat="1" ht="20.399999999999999">
      <c r="A22" s="39" t="s">
        <v>114</v>
      </c>
      <c r="B22" s="14"/>
      <c r="C22" s="13"/>
      <c r="D22" s="41"/>
      <c r="E22" s="41"/>
      <c r="F22" s="41"/>
      <c r="G22" s="41"/>
      <c r="H22" s="41"/>
      <c r="I22" s="41"/>
      <c r="J22" s="41"/>
      <c r="K22" s="41"/>
      <c r="L22" s="41"/>
    </row>
    <row r="23" spans="1:12" s="10" customFormat="1" ht="20.399999999999999">
      <c r="A23" s="39" t="s">
        <v>114</v>
      </c>
      <c r="B23" s="14"/>
      <c r="C23" s="13"/>
      <c r="D23" s="41"/>
      <c r="E23" s="41"/>
      <c r="F23" s="41"/>
      <c r="G23" s="41"/>
      <c r="H23" s="41"/>
      <c r="I23" s="41"/>
      <c r="J23" s="41"/>
      <c r="K23" s="41"/>
      <c r="L23" s="41"/>
    </row>
    <row r="24" spans="1:12" s="10" customFormat="1" ht="20.399999999999999">
      <c r="A24" s="39" t="s">
        <v>114</v>
      </c>
      <c r="B24" s="14"/>
      <c r="C24" s="13"/>
      <c r="D24" s="41"/>
      <c r="E24" s="41"/>
      <c r="F24" s="41"/>
      <c r="G24" s="41"/>
      <c r="H24" s="41"/>
      <c r="I24" s="41"/>
      <c r="J24" s="41"/>
      <c r="K24" s="41"/>
      <c r="L24" s="41"/>
    </row>
    <row r="25" spans="1:12" s="10" customFormat="1" ht="20.399999999999999">
      <c r="A25" s="39" t="s">
        <v>114</v>
      </c>
      <c r="B25" s="14"/>
      <c r="C25" s="13"/>
      <c r="D25" s="41"/>
      <c r="E25" s="41"/>
      <c r="F25" s="41"/>
      <c r="G25" s="41"/>
      <c r="H25" s="41"/>
      <c r="I25" s="41"/>
      <c r="J25" s="41"/>
      <c r="K25" s="41"/>
      <c r="L25" s="41"/>
    </row>
    <row r="26" spans="1:12" s="10" customFormat="1" ht="20.399999999999999">
      <c r="A26" s="39" t="s">
        <v>114</v>
      </c>
      <c r="B26" s="14"/>
      <c r="C26" s="13"/>
      <c r="D26" s="41"/>
      <c r="E26" s="41"/>
      <c r="F26" s="41"/>
      <c r="G26" s="41"/>
      <c r="H26" s="41"/>
      <c r="I26" s="41"/>
      <c r="J26" s="41"/>
      <c r="K26" s="41"/>
      <c r="L26" s="41"/>
    </row>
    <row r="27" spans="1:12" s="10" customFormat="1" ht="20.399999999999999">
      <c r="A27" s="39" t="s">
        <v>114</v>
      </c>
      <c r="B27" s="14"/>
      <c r="C27" s="13"/>
      <c r="D27" s="41"/>
      <c r="E27" s="41"/>
      <c r="F27" s="41"/>
      <c r="G27" s="41"/>
      <c r="H27" s="41"/>
      <c r="I27" s="41"/>
      <c r="J27" s="41"/>
      <c r="K27" s="41"/>
      <c r="L27" s="41"/>
    </row>
    <row r="28" spans="1:12" s="10" customFormat="1" ht="20.399999999999999">
      <c r="A28" s="39" t="s">
        <v>114</v>
      </c>
      <c r="B28" s="14"/>
      <c r="C28" s="13"/>
      <c r="D28" s="41"/>
      <c r="E28" s="41"/>
      <c r="F28" s="41"/>
      <c r="G28" s="41"/>
      <c r="H28" s="41"/>
      <c r="I28" s="41"/>
      <c r="J28" s="41"/>
      <c r="K28" s="41"/>
      <c r="L28" s="41"/>
    </row>
    <row r="29" spans="1:12" s="10" customFormat="1" ht="20.399999999999999">
      <c r="A29" s="39" t="s">
        <v>114</v>
      </c>
      <c r="B29" s="14"/>
      <c r="C29" s="13"/>
      <c r="D29" s="41"/>
      <c r="E29" s="41"/>
      <c r="F29" s="41"/>
      <c r="G29" s="41"/>
      <c r="H29" s="41"/>
      <c r="I29" s="41"/>
      <c r="J29" s="41"/>
      <c r="K29" s="41"/>
      <c r="L29" s="41"/>
    </row>
    <row r="30" spans="1:12" s="10" customFormat="1" ht="20.399999999999999">
      <c r="A30" s="39" t="s">
        <v>114</v>
      </c>
      <c r="B30" s="14"/>
      <c r="C30" s="13"/>
      <c r="D30" s="41"/>
      <c r="E30" s="41"/>
      <c r="F30" s="41"/>
      <c r="G30" s="41"/>
      <c r="H30" s="41"/>
      <c r="I30" s="41"/>
      <c r="J30" s="41"/>
      <c r="K30" s="41"/>
      <c r="L30" s="41"/>
    </row>
    <row r="31" spans="1:12" s="10" customFormat="1" ht="20.399999999999999">
      <c r="A31" s="39" t="s">
        <v>114</v>
      </c>
      <c r="B31" s="14"/>
      <c r="C31" s="13"/>
      <c r="D31" s="41"/>
      <c r="E31" s="41"/>
      <c r="F31" s="41"/>
      <c r="G31" s="41"/>
      <c r="H31" s="41"/>
      <c r="I31" s="41"/>
      <c r="J31" s="41"/>
      <c r="K31" s="41"/>
      <c r="L31" s="41"/>
    </row>
    <row r="32" spans="1:12" s="10" customFormat="1" ht="20.399999999999999">
      <c r="A32" s="39" t="s">
        <v>114</v>
      </c>
      <c r="B32" s="14"/>
      <c r="C32" s="13"/>
      <c r="D32" s="41"/>
      <c r="E32" s="41"/>
      <c r="F32" s="41"/>
      <c r="G32" s="41"/>
      <c r="H32" s="41"/>
      <c r="I32" s="41"/>
      <c r="J32" s="41"/>
      <c r="K32" s="41"/>
      <c r="L32" s="41"/>
    </row>
    <row r="33" spans="1:12" s="10" customFormat="1" ht="20.399999999999999">
      <c r="A33" s="39" t="s">
        <v>114</v>
      </c>
      <c r="B33" s="14"/>
      <c r="C33" s="13"/>
      <c r="D33" s="41"/>
      <c r="E33" s="41"/>
      <c r="F33" s="41"/>
      <c r="G33" s="41"/>
      <c r="H33" s="41"/>
      <c r="I33" s="41"/>
      <c r="J33" s="41"/>
      <c r="K33" s="41"/>
      <c r="L33" s="41"/>
    </row>
    <row r="34" spans="1:12" s="10" customFormat="1" ht="20.399999999999999">
      <c r="A34" s="39" t="s">
        <v>114</v>
      </c>
      <c r="B34" s="14"/>
      <c r="C34" s="13"/>
      <c r="D34" s="41"/>
      <c r="E34" s="41"/>
      <c r="F34" s="41"/>
      <c r="G34" s="41"/>
      <c r="H34" s="41"/>
      <c r="I34" s="41"/>
      <c r="J34" s="41"/>
      <c r="K34" s="41"/>
      <c r="L34" s="41"/>
    </row>
    <row r="35" spans="1:12" s="10" customFormat="1" ht="20.399999999999999">
      <c r="A35" s="39" t="s">
        <v>114</v>
      </c>
      <c r="B35" s="14"/>
      <c r="C35" s="13"/>
      <c r="D35" s="41"/>
      <c r="E35" s="41"/>
      <c r="F35" s="41"/>
      <c r="G35" s="41"/>
      <c r="H35" s="41"/>
      <c r="I35" s="41"/>
      <c r="J35" s="41"/>
      <c r="K35" s="41"/>
      <c r="L35" s="41"/>
    </row>
    <row r="36" spans="1:12" s="10" customFormat="1" ht="20.399999999999999">
      <c r="A36" s="39" t="s">
        <v>114</v>
      </c>
      <c r="B36" s="14"/>
      <c r="C36" s="13"/>
      <c r="D36" s="12"/>
      <c r="E36" s="12"/>
      <c r="F36" s="12"/>
      <c r="G36" s="12"/>
      <c r="H36" s="13"/>
      <c r="I36" s="12"/>
      <c r="J36" s="12"/>
      <c r="K36" s="12"/>
      <c r="L36" s="12"/>
    </row>
    <row r="37" spans="1:12" s="10" customFormat="1" ht="20.399999999999999">
      <c r="A37" s="39" t="s">
        <v>114</v>
      </c>
      <c r="B37" s="14"/>
      <c r="C37" s="13"/>
      <c r="D37" s="12"/>
      <c r="E37" s="12"/>
      <c r="F37" s="12"/>
      <c r="G37" s="12"/>
      <c r="H37" s="13"/>
      <c r="I37" s="12"/>
      <c r="J37" s="12"/>
      <c r="K37" s="12"/>
      <c r="L37" s="12"/>
    </row>
    <row r="38" spans="1:12" s="10" customFormat="1" ht="20.399999999999999">
      <c r="A38" s="39" t="s">
        <v>114</v>
      </c>
      <c r="B38" s="14"/>
      <c r="C38" s="13"/>
      <c r="D38" s="12"/>
      <c r="E38" s="12"/>
      <c r="F38" s="12"/>
      <c r="G38" s="12"/>
      <c r="H38" s="13"/>
      <c r="I38" s="12"/>
      <c r="J38" s="12"/>
      <c r="K38" s="12"/>
      <c r="L38" s="12"/>
    </row>
  </sheetData>
  <pageMargins left="0.75" right="0.75" top="1" bottom="1" header="0.5" footer="0.5"/>
  <pageSetup orientation="landscape" horizontalDpi="300" verticalDpi="300" r:id="rId1"/>
  <headerFooter alignWithMargins="0">
    <oddHeader>&amp;CMisc. Items</oddHeader>
    <oddFooter>&amp;LPage &amp;P&amp;C&amp;D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U47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24" sqref="C24"/>
    </sheetView>
  </sheetViews>
  <sheetFormatPr defaultColWidth="9.109375" defaultRowHeight="13.2"/>
  <cols>
    <col min="1" max="1" width="4.109375" style="10" customWidth="1"/>
    <col min="2" max="2" width="28.44140625" style="11" customWidth="1"/>
    <col min="3" max="3" width="8.6640625" style="10" customWidth="1"/>
    <col min="4" max="12" width="9" style="10" customWidth="1"/>
    <col min="13" max="21" width="9.109375" style="10"/>
    <col min="22" max="16384" width="9.109375" style="11"/>
  </cols>
  <sheetData>
    <row r="1" spans="1:14" ht="27" thickBot="1">
      <c r="A1" s="18" t="s">
        <v>101</v>
      </c>
      <c r="B1" s="17" t="s">
        <v>98</v>
      </c>
      <c r="C1" s="18" t="s">
        <v>112</v>
      </c>
      <c r="D1" s="18" t="s">
        <v>89</v>
      </c>
      <c r="E1" s="18" t="s">
        <v>90</v>
      </c>
      <c r="F1" s="18" t="s">
        <v>91</v>
      </c>
      <c r="G1" s="18" t="s">
        <v>92</v>
      </c>
      <c r="H1" s="18" t="s">
        <v>93</v>
      </c>
      <c r="I1" s="18" t="s">
        <v>94</v>
      </c>
      <c r="J1" s="18" t="s">
        <v>95</v>
      </c>
      <c r="K1" s="18" t="s">
        <v>96</v>
      </c>
      <c r="L1" s="18" t="s">
        <v>97</v>
      </c>
    </row>
    <row r="2" spans="1:14" ht="21" hidden="1" thickTop="1">
      <c r="A2" s="37" t="s">
        <v>114</v>
      </c>
      <c r="B2" s="16" t="s">
        <v>115</v>
      </c>
      <c r="C2" s="19">
        <f>SUM(D2:L2)</f>
        <v>183</v>
      </c>
      <c r="D2" s="40">
        <v>42</v>
      </c>
      <c r="E2" s="40" t="s">
        <v>82</v>
      </c>
      <c r="F2" s="40" t="s">
        <v>82</v>
      </c>
      <c r="G2" s="40">
        <v>42</v>
      </c>
      <c r="H2" s="40"/>
      <c r="I2" s="40"/>
      <c r="J2" s="40">
        <v>42</v>
      </c>
      <c r="K2" s="40"/>
      <c r="L2" s="40">
        <v>57</v>
      </c>
    </row>
    <row r="3" spans="1:14" ht="20.399999999999999" hidden="1">
      <c r="A3" s="38" t="s">
        <v>114</v>
      </c>
      <c r="B3" s="15" t="s">
        <v>116</v>
      </c>
      <c r="C3" s="19">
        <f>SUM(D3:L3)</f>
        <v>42</v>
      </c>
      <c r="D3" s="41"/>
      <c r="E3" s="41"/>
      <c r="F3" s="41"/>
      <c r="G3" s="41">
        <v>42</v>
      </c>
      <c r="H3" s="41"/>
      <c r="I3" s="41"/>
      <c r="J3" s="41"/>
      <c r="K3" s="41"/>
      <c r="L3" s="41"/>
    </row>
    <row r="4" spans="1:14" ht="21" thickTop="1">
      <c r="A4" s="38" t="s">
        <v>114</v>
      </c>
      <c r="B4" s="15" t="s">
        <v>194</v>
      </c>
      <c r="C4" s="19">
        <f>SUM(D4:L4)</f>
        <v>1633</v>
      </c>
      <c r="D4" s="41">
        <v>120</v>
      </c>
      <c r="E4" s="41">
        <v>75</v>
      </c>
      <c r="F4" s="49" t="s">
        <v>82</v>
      </c>
      <c r="G4" s="41">
        <f xml:space="preserve"> 42 + 1100</f>
        <v>1142</v>
      </c>
      <c r="H4" s="41">
        <v>75</v>
      </c>
      <c r="I4" s="41"/>
      <c r="J4" s="41">
        <f>42 + 42</f>
        <v>84</v>
      </c>
      <c r="K4" s="41">
        <v>75</v>
      </c>
      <c r="L4" s="41">
        <f xml:space="preserve"> 42 +10 + 10</f>
        <v>62</v>
      </c>
    </row>
    <row r="5" spans="1:14" ht="20.399999999999999">
      <c r="A5" s="38" t="s">
        <v>114</v>
      </c>
      <c r="B5" s="15" t="s">
        <v>117</v>
      </c>
      <c r="C5" s="19">
        <f>SUM(D5:L5)</f>
        <v>300</v>
      </c>
      <c r="D5" s="41"/>
      <c r="E5" s="41"/>
      <c r="F5" s="41">
        <v>75</v>
      </c>
      <c r="G5" s="41">
        <v>75</v>
      </c>
      <c r="H5" s="41"/>
      <c r="I5" s="41">
        <v>75</v>
      </c>
      <c r="J5" s="41">
        <v>75</v>
      </c>
      <c r="K5" s="41"/>
      <c r="L5" s="41"/>
    </row>
    <row r="6" spans="1:14" ht="20.399999999999999">
      <c r="A6" s="38" t="s">
        <v>114</v>
      </c>
      <c r="B6" s="15" t="s">
        <v>49</v>
      </c>
      <c r="C6" s="19">
        <f>SUM(D6:L6)</f>
        <v>1</v>
      </c>
      <c r="D6" s="41"/>
      <c r="E6" s="41">
        <v>1</v>
      </c>
      <c r="F6" s="41"/>
      <c r="G6" s="41"/>
      <c r="H6" s="41"/>
      <c r="I6" s="41"/>
      <c r="J6" s="41"/>
      <c r="K6" s="41"/>
      <c r="L6" s="41"/>
    </row>
    <row r="7" spans="1:14" ht="20.399999999999999">
      <c r="A7" s="38" t="s">
        <v>114</v>
      </c>
      <c r="B7" s="15" t="s">
        <v>124</v>
      </c>
      <c r="C7" s="20">
        <f>SUM(D7:L7) * 7 / 2</f>
        <v>28</v>
      </c>
      <c r="D7" s="42"/>
      <c r="E7" s="42">
        <v>3</v>
      </c>
      <c r="F7" s="42">
        <v>2</v>
      </c>
      <c r="G7" s="42"/>
      <c r="H7" s="41">
        <v>1</v>
      </c>
      <c r="I7" s="41">
        <v>2</v>
      </c>
      <c r="J7" s="41"/>
      <c r="K7" s="41"/>
      <c r="L7" s="41"/>
      <c r="N7" s="10" t="s">
        <v>82</v>
      </c>
    </row>
    <row r="8" spans="1:14" ht="20.399999999999999">
      <c r="A8" s="38" t="s">
        <v>114</v>
      </c>
      <c r="B8" s="15" t="s">
        <v>123</v>
      </c>
      <c r="C8" s="20">
        <v>8</v>
      </c>
      <c r="D8" s="42"/>
      <c r="E8" s="47" t="s">
        <v>132</v>
      </c>
      <c r="F8" s="42"/>
      <c r="G8" s="42"/>
      <c r="H8" s="41"/>
      <c r="I8" s="41"/>
      <c r="J8" s="41"/>
      <c r="K8" s="41"/>
      <c r="L8" s="41"/>
    </row>
    <row r="9" spans="1:14" ht="20.399999999999999">
      <c r="A9" s="38" t="s">
        <v>114</v>
      </c>
      <c r="B9" s="15" t="s">
        <v>118</v>
      </c>
      <c r="C9" s="20">
        <v>75</v>
      </c>
      <c r="D9" s="41"/>
      <c r="E9" s="12" t="s">
        <v>132</v>
      </c>
      <c r="F9" s="41"/>
      <c r="G9" s="41"/>
      <c r="H9" s="41"/>
      <c r="I9" s="41"/>
      <c r="J9" s="41"/>
      <c r="K9" s="41"/>
      <c r="L9" s="41"/>
    </row>
    <row r="10" spans="1:14" ht="20.399999999999999">
      <c r="A10" s="38" t="s">
        <v>114</v>
      </c>
      <c r="B10" s="15" t="s">
        <v>119</v>
      </c>
      <c r="C10" s="20">
        <v>75</v>
      </c>
      <c r="D10" s="12" t="s">
        <v>132</v>
      </c>
      <c r="E10" s="41"/>
      <c r="F10" s="41"/>
      <c r="G10" s="41"/>
      <c r="H10" s="41"/>
      <c r="I10" s="41"/>
      <c r="J10" s="41"/>
      <c r="K10" s="41"/>
      <c r="L10" s="41"/>
    </row>
    <row r="11" spans="1:14" ht="20.399999999999999">
      <c r="A11" s="38" t="s">
        <v>114</v>
      </c>
      <c r="B11" s="15" t="s">
        <v>120</v>
      </c>
      <c r="C11" s="20">
        <v>75</v>
      </c>
      <c r="D11" s="12" t="s">
        <v>132</v>
      </c>
      <c r="E11" s="41"/>
      <c r="F11" s="41"/>
      <c r="G11" s="41"/>
      <c r="H11" s="41"/>
      <c r="I11" s="43"/>
      <c r="J11" s="41"/>
      <c r="K11" s="41"/>
      <c r="L11" s="41"/>
    </row>
    <row r="12" spans="1:14" ht="20.399999999999999">
      <c r="A12" s="38" t="s">
        <v>114</v>
      </c>
      <c r="B12" s="15" t="s">
        <v>122</v>
      </c>
      <c r="C12" s="20">
        <v>100</v>
      </c>
      <c r="D12" s="41"/>
      <c r="E12" s="41"/>
      <c r="F12" s="41"/>
      <c r="G12" s="41"/>
      <c r="H12" s="41"/>
      <c r="I12" s="12" t="s">
        <v>132</v>
      </c>
      <c r="J12" s="41"/>
      <c r="K12" s="41"/>
      <c r="L12" s="41"/>
    </row>
    <row r="13" spans="1:14" ht="20.399999999999999">
      <c r="A13" s="38" t="s">
        <v>114</v>
      </c>
      <c r="B13" s="15" t="s">
        <v>126</v>
      </c>
      <c r="C13" s="20">
        <v>42</v>
      </c>
      <c r="D13" s="41"/>
      <c r="E13" s="41"/>
      <c r="F13" s="44"/>
      <c r="G13" s="41"/>
      <c r="H13" s="41"/>
      <c r="I13" s="41"/>
      <c r="J13" s="41"/>
      <c r="K13" s="12" t="s">
        <v>132</v>
      </c>
      <c r="L13" s="41"/>
    </row>
    <row r="14" spans="1:14" ht="20.25" customHeight="1">
      <c r="A14" s="38" t="s">
        <v>114</v>
      </c>
      <c r="B14" s="15" t="s">
        <v>121</v>
      </c>
      <c r="C14" s="20">
        <v>42</v>
      </c>
      <c r="D14" s="41"/>
      <c r="E14" s="41"/>
      <c r="F14" s="41"/>
      <c r="G14" s="41"/>
      <c r="H14" s="41"/>
      <c r="I14" s="41"/>
      <c r="J14" s="41"/>
      <c r="K14" s="12" t="s">
        <v>132</v>
      </c>
      <c r="L14" s="41"/>
    </row>
    <row r="15" spans="1:14" ht="20.399999999999999">
      <c r="A15" s="39" t="s">
        <v>114</v>
      </c>
      <c r="B15" s="14"/>
      <c r="C15" s="13"/>
      <c r="D15" s="41"/>
      <c r="E15" s="41"/>
      <c r="F15" s="41"/>
      <c r="G15" s="41"/>
      <c r="H15" s="41"/>
      <c r="I15" s="41"/>
      <c r="J15" s="41"/>
      <c r="K15" s="41"/>
      <c r="L15" s="41"/>
    </row>
    <row r="16" spans="1:14" ht="20.399999999999999">
      <c r="A16" s="39" t="s">
        <v>114</v>
      </c>
      <c r="B16" s="14"/>
      <c r="C16" s="13"/>
      <c r="D16" s="41"/>
      <c r="E16" s="41"/>
      <c r="F16" s="41"/>
      <c r="G16" s="41"/>
      <c r="H16" s="41"/>
      <c r="I16" s="41"/>
      <c r="J16" s="41"/>
      <c r="K16" s="41"/>
      <c r="L16" s="41"/>
    </row>
    <row r="17" spans="1:13" ht="20.399999999999999">
      <c r="A17" s="39" t="s">
        <v>114</v>
      </c>
      <c r="B17" s="14"/>
      <c r="C17" s="13"/>
      <c r="D17" s="41"/>
      <c r="E17" s="41"/>
      <c r="F17" s="41"/>
      <c r="G17" s="41"/>
      <c r="H17" s="41"/>
      <c r="I17" s="41"/>
      <c r="J17" s="41"/>
      <c r="K17" s="41"/>
      <c r="L17" s="41"/>
    </row>
    <row r="18" spans="1:13" ht="20.399999999999999">
      <c r="A18" s="39" t="s">
        <v>114</v>
      </c>
      <c r="B18" s="14"/>
      <c r="C18" s="13"/>
      <c r="D18" s="41"/>
      <c r="E18" s="41"/>
      <c r="F18" s="41"/>
      <c r="G18" s="41"/>
      <c r="H18" s="41"/>
      <c r="I18" s="41"/>
      <c r="J18" s="41"/>
      <c r="K18" s="41"/>
      <c r="L18" s="41"/>
    </row>
    <row r="19" spans="1:13" ht="20.399999999999999">
      <c r="A19" s="39" t="s">
        <v>114</v>
      </c>
      <c r="B19" s="14"/>
      <c r="C19" s="13"/>
      <c r="D19" s="41"/>
      <c r="E19" s="41"/>
      <c r="F19" s="41"/>
      <c r="G19" s="41"/>
      <c r="H19" s="41"/>
      <c r="I19" s="41"/>
      <c r="J19" s="41"/>
      <c r="K19" s="41"/>
      <c r="L19" s="41"/>
      <c r="M19" s="10" t="s">
        <v>82</v>
      </c>
    </row>
    <row r="20" spans="1:13" ht="20.399999999999999">
      <c r="A20" s="39" t="s">
        <v>114</v>
      </c>
      <c r="B20" s="14"/>
      <c r="C20" s="13"/>
      <c r="D20" s="41"/>
      <c r="E20" s="41"/>
      <c r="F20" s="41"/>
      <c r="G20" s="41"/>
      <c r="H20" s="41"/>
      <c r="I20" s="41"/>
      <c r="J20" s="41"/>
      <c r="K20" s="41"/>
      <c r="L20" s="41"/>
    </row>
    <row r="21" spans="1:13" ht="20.399999999999999">
      <c r="A21" s="39" t="s">
        <v>114</v>
      </c>
      <c r="B21" s="14"/>
      <c r="C21" s="13"/>
      <c r="D21" s="41"/>
      <c r="E21" s="41"/>
      <c r="F21" s="41"/>
      <c r="G21" s="41"/>
      <c r="H21" s="41"/>
      <c r="I21" s="41"/>
      <c r="J21" s="41"/>
      <c r="K21" s="41"/>
      <c r="L21" s="41"/>
    </row>
    <row r="22" spans="1:13" ht="20.399999999999999">
      <c r="A22" s="39" t="s">
        <v>114</v>
      </c>
      <c r="B22" s="14"/>
      <c r="C22" s="13"/>
      <c r="D22" s="41"/>
      <c r="E22" s="41"/>
      <c r="F22" s="41"/>
      <c r="G22" s="41"/>
      <c r="H22" s="41"/>
      <c r="I22" s="41"/>
      <c r="J22" s="41"/>
      <c r="K22" s="41"/>
      <c r="L22" s="41"/>
    </row>
    <row r="23" spans="1:13" ht="20.399999999999999">
      <c r="A23" s="39" t="s">
        <v>114</v>
      </c>
      <c r="B23" s="14"/>
      <c r="C23" s="13"/>
      <c r="D23" s="41"/>
      <c r="E23" s="41"/>
      <c r="F23" s="41"/>
      <c r="G23" s="41"/>
      <c r="H23" s="41"/>
      <c r="I23" s="41"/>
      <c r="J23" s="41"/>
      <c r="K23" s="41"/>
      <c r="L23" s="41"/>
    </row>
    <row r="24" spans="1:13" ht="20.399999999999999">
      <c r="A24" s="39" t="s">
        <v>114</v>
      </c>
      <c r="B24" s="14"/>
      <c r="C24" s="13"/>
      <c r="D24" s="41"/>
      <c r="E24" s="41"/>
      <c r="F24" s="41"/>
      <c r="G24" s="41"/>
      <c r="H24" s="41"/>
      <c r="I24" s="41"/>
      <c r="J24" s="41"/>
      <c r="K24" s="41"/>
      <c r="L24" s="41"/>
    </row>
    <row r="25" spans="1:13" ht="20.399999999999999">
      <c r="A25" s="39" t="s">
        <v>114</v>
      </c>
      <c r="B25" s="14"/>
      <c r="C25" s="13"/>
      <c r="D25" s="41"/>
      <c r="E25" s="41"/>
      <c r="F25" s="41"/>
      <c r="G25" s="41"/>
      <c r="H25" s="41"/>
      <c r="I25" s="41"/>
      <c r="J25" s="41"/>
      <c r="K25" s="41"/>
      <c r="L25" s="41"/>
    </row>
    <row r="26" spans="1:13" ht="20.399999999999999">
      <c r="A26" s="39" t="s">
        <v>114</v>
      </c>
      <c r="B26" s="14"/>
      <c r="C26" s="13"/>
      <c r="D26" s="41"/>
      <c r="E26" s="41"/>
      <c r="F26" s="41"/>
      <c r="G26" s="41"/>
      <c r="H26" s="41"/>
      <c r="I26" s="41"/>
      <c r="J26" s="41"/>
      <c r="K26" s="41"/>
      <c r="L26" s="41"/>
    </row>
    <row r="27" spans="1:13" ht="20.399999999999999">
      <c r="A27" s="39" t="s">
        <v>114</v>
      </c>
      <c r="B27" s="14"/>
      <c r="C27" s="13"/>
      <c r="D27" s="41"/>
      <c r="E27" s="41"/>
      <c r="F27" s="41"/>
      <c r="G27" s="41"/>
      <c r="H27" s="41"/>
      <c r="I27" s="41"/>
      <c r="J27" s="41"/>
      <c r="K27" s="41"/>
      <c r="L27" s="41"/>
    </row>
    <row r="28" spans="1:13" ht="20.399999999999999">
      <c r="A28" s="39" t="s">
        <v>114</v>
      </c>
      <c r="B28" s="14"/>
      <c r="C28" s="13"/>
      <c r="D28" s="41"/>
      <c r="E28" s="41"/>
      <c r="F28" s="41"/>
      <c r="G28" s="41"/>
      <c r="H28" s="41"/>
      <c r="I28" s="41"/>
      <c r="J28" s="41"/>
      <c r="K28" s="41"/>
      <c r="L28" s="41"/>
    </row>
    <row r="29" spans="1:13" ht="20.399999999999999">
      <c r="A29" s="39" t="s">
        <v>114</v>
      </c>
      <c r="B29" s="14"/>
      <c r="C29" s="13"/>
      <c r="D29" s="41"/>
      <c r="E29" s="41"/>
      <c r="F29" s="41"/>
      <c r="G29" s="41"/>
      <c r="H29" s="41"/>
      <c r="I29" s="41"/>
      <c r="J29" s="41"/>
      <c r="K29" s="41"/>
      <c r="L29" s="41"/>
    </row>
    <row r="30" spans="1:13" ht="20.399999999999999">
      <c r="A30" s="39" t="s">
        <v>114</v>
      </c>
      <c r="B30" s="14"/>
      <c r="C30" s="13"/>
      <c r="D30" s="41"/>
      <c r="E30" s="41"/>
      <c r="F30" s="41"/>
      <c r="G30" s="41"/>
      <c r="H30" s="41"/>
      <c r="I30" s="41"/>
      <c r="J30" s="41"/>
      <c r="K30" s="41"/>
      <c r="L30" s="41"/>
    </row>
    <row r="31" spans="1:13" ht="20.399999999999999">
      <c r="A31" s="39" t="s">
        <v>114</v>
      </c>
      <c r="B31" s="14"/>
      <c r="C31" s="13"/>
      <c r="D31" s="41"/>
      <c r="E31" s="41"/>
      <c r="F31" s="41"/>
      <c r="G31" s="41"/>
      <c r="H31" s="41"/>
      <c r="I31" s="41"/>
      <c r="J31" s="41"/>
      <c r="K31" s="41"/>
      <c r="L31" s="41"/>
    </row>
    <row r="32" spans="1:13" ht="20.399999999999999">
      <c r="A32" s="39" t="s">
        <v>114</v>
      </c>
      <c r="B32" s="14"/>
      <c r="C32" s="13"/>
      <c r="D32" s="41"/>
      <c r="E32" s="41"/>
      <c r="F32" s="41"/>
      <c r="G32" s="41"/>
      <c r="H32" s="41"/>
      <c r="I32" s="41"/>
      <c r="J32" s="41"/>
      <c r="K32" s="41"/>
      <c r="L32" s="41"/>
    </row>
    <row r="33" spans="1:12" ht="20.399999999999999">
      <c r="A33" s="39" t="s">
        <v>114</v>
      </c>
      <c r="B33" s="14"/>
      <c r="C33" s="13"/>
      <c r="D33" s="41"/>
      <c r="E33" s="41"/>
      <c r="F33" s="41"/>
      <c r="G33" s="41"/>
      <c r="H33" s="41"/>
      <c r="I33" s="41"/>
      <c r="J33" s="41"/>
      <c r="K33" s="41"/>
      <c r="L33" s="41"/>
    </row>
    <row r="34" spans="1:12" ht="20.399999999999999">
      <c r="A34" s="39" t="s">
        <v>114</v>
      </c>
      <c r="B34" s="14"/>
      <c r="C34" s="13"/>
      <c r="D34" s="41"/>
      <c r="E34" s="41"/>
      <c r="F34" s="41"/>
      <c r="G34" s="41"/>
      <c r="H34" s="41"/>
      <c r="I34" s="41"/>
      <c r="J34" s="41"/>
      <c r="K34" s="41"/>
      <c r="L34" s="41"/>
    </row>
    <row r="35" spans="1:12" ht="20.399999999999999">
      <c r="A35" s="39" t="s">
        <v>114</v>
      </c>
      <c r="B35" s="14"/>
      <c r="C35" s="13"/>
      <c r="D35" s="41"/>
      <c r="E35" s="41"/>
      <c r="F35" s="41"/>
      <c r="G35" s="41"/>
      <c r="H35" s="41"/>
      <c r="I35" s="41"/>
      <c r="J35" s="41"/>
      <c r="K35" s="41"/>
      <c r="L35" s="41"/>
    </row>
    <row r="36" spans="1:12" ht="20.399999999999999">
      <c r="A36" s="39" t="s">
        <v>114</v>
      </c>
      <c r="B36" s="14"/>
      <c r="C36" s="13"/>
      <c r="D36" s="41"/>
      <c r="E36" s="41"/>
      <c r="F36" s="41"/>
      <c r="G36" s="41"/>
      <c r="H36" s="41"/>
      <c r="I36" s="41"/>
      <c r="J36" s="41"/>
      <c r="K36" s="41"/>
      <c r="L36" s="41"/>
    </row>
    <row r="37" spans="1:12" ht="20.399999999999999">
      <c r="A37" s="39" t="s">
        <v>114</v>
      </c>
      <c r="B37" s="14"/>
      <c r="C37" s="13"/>
      <c r="D37" s="41"/>
      <c r="E37" s="41"/>
      <c r="F37" s="41"/>
      <c r="G37" s="41"/>
      <c r="H37" s="41"/>
      <c r="I37" s="41"/>
      <c r="J37" s="41"/>
      <c r="K37" s="41"/>
      <c r="L37" s="41"/>
    </row>
    <row r="38" spans="1:12" ht="20.399999999999999">
      <c r="A38" s="39" t="s">
        <v>114</v>
      </c>
      <c r="B38" s="14"/>
      <c r="C38" s="13"/>
      <c r="D38" s="41"/>
      <c r="E38" s="41"/>
      <c r="F38" s="41"/>
      <c r="G38" s="41"/>
      <c r="H38" s="41"/>
      <c r="I38" s="41"/>
      <c r="J38" s="41"/>
      <c r="K38" s="41"/>
      <c r="L38" s="41"/>
    </row>
    <row r="39" spans="1:12" ht="20.399999999999999">
      <c r="A39" s="39" t="s">
        <v>114</v>
      </c>
      <c r="B39" s="14"/>
      <c r="C39" s="13"/>
      <c r="D39" s="41"/>
      <c r="E39" s="41"/>
      <c r="F39" s="41"/>
      <c r="G39" s="41"/>
      <c r="H39" s="41"/>
      <c r="I39" s="41"/>
      <c r="J39" s="41"/>
      <c r="K39" s="41"/>
      <c r="L39" s="41"/>
    </row>
    <row r="40" spans="1:12" ht="20.399999999999999">
      <c r="A40" s="39" t="s">
        <v>114</v>
      </c>
      <c r="B40" s="14"/>
      <c r="C40" s="13"/>
      <c r="D40" s="41"/>
      <c r="E40" s="41"/>
      <c r="F40" s="41"/>
      <c r="G40" s="41"/>
      <c r="H40" s="41"/>
      <c r="I40" s="41"/>
      <c r="J40" s="41"/>
      <c r="K40" s="41"/>
      <c r="L40" s="41"/>
    </row>
    <row r="41" spans="1:12" ht="20.399999999999999">
      <c r="A41" s="39" t="s">
        <v>114</v>
      </c>
      <c r="B41" s="14"/>
      <c r="C41" s="13"/>
      <c r="D41" s="41"/>
      <c r="E41" s="41"/>
      <c r="F41" s="41"/>
      <c r="G41" s="41"/>
      <c r="H41" s="41"/>
      <c r="I41" s="41"/>
      <c r="J41" s="41"/>
      <c r="K41" s="41"/>
      <c r="L41" s="41"/>
    </row>
    <row r="42" spans="1:12" ht="20.399999999999999">
      <c r="A42" s="39" t="s">
        <v>114</v>
      </c>
      <c r="B42" s="14"/>
      <c r="C42" s="13"/>
      <c r="D42" s="41"/>
      <c r="E42" s="41"/>
      <c r="F42" s="41"/>
      <c r="G42" s="41"/>
      <c r="H42" s="41"/>
      <c r="I42" s="41"/>
      <c r="J42" s="41"/>
      <c r="K42" s="41"/>
      <c r="L42" s="41"/>
    </row>
    <row r="43" spans="1:12" ht="20.399999999999999">
      <c r="A43" s="39" t="s">
        <v>114</v>
      </c>
      <c r="B43" s="14"/>
      <c r="C43" s="13"/>
      <c r="D43" s="41"/>
      <c r="E43" s="41"/>
      <c r="F43" s="41"/>
      <c r="G43" s="41"/>
      <c r="H43" s="41"/>
      <c r="I43" s="41"/>
      <c r="J43" s="41"/>
      <c r="K43" s="41"/>
      <c r="L43" s="41"/>
    </row>
    <row r="44" spans="1:12" ht="20.399999999999999">
      <c r="A44" s="39" t="s">
        <v>114</v>
      </c>
      <c r="B44" s="14"/>
      <c r="C44" s="13"/>
      <c r="D44" s="41"/>
      <c r="E44" s="41"/>
      <c r="F44" s="41"/>
      <c r="G44" s="41"/>
      <c r="H44" s="41"/>
      <c r="I44" s="41"/>
      <c r="J44" s="41"/>
      <c r="K44" s="41"/>
      <c r="L44" s="41"/>
    </row>
    <row r="45" spans="1:12" ht="20.399999999999999">
      <c r="A45" s="39" t="s">
        <v>114</v>
      </c>
      <c r="B45" s="14"/>
      <c r="C45" s="13"/>
      <c r="D45" s="12"/>
      <c r="E45" s="12"/>
      <c r="F45" s="12"/>
      <c r="G45" s="13"/>
      <c r="H45" s="12"/>
      <c r="I45" s="12"/>
      <c r="J45" s="12"/>
      <c r="K45" s="12"/>
      <c r="L45" s="12"/>
    </row>
    <row r="46" spans="1:12" ht="20.399999999999999">
      <c r="A46" s="39" t="s">
        <v>114</v>
      </c>
      <c r="B46" s="14"/>
      <c r="C46" s="13"/>
      <c r="D46" s="12"/>
      <c r="E46" s="12"/>
      <c r="F46" s="12"/>
      <c r="G46" s="13"/>
      <c r="H46" s="12"/>
      <c r="I46" s="12"/>
      <c r="J46" s="12"/>
      <c r="K46" s="12"/>
      <c r="L46" s="12"/>
    </row>
    <row r="47" spans="1:12" ht="20.399999999999999">
      <c r="A47" s="39" t="s">
        <v>114</v>
      </c>
      <c r="B47" s="14"/>
      <c r="C47" s="13"/>
      <c r="D47" s="12"/>
      <c r="E47" s="12"/>
      <c r="F47" s="12"/>
      <c r="G47" s="13"/>
      <c r="H47" s="12"/>
      <c r="I47" s="12"/>
      <c r="J47" s="12"/>
      <c r="K47" s="12"/>
      <c r="L47" s="12"/>
    </row>
  </sheetData>
  <phoneticPr fontId="2" type="noConversion"/>
  <pageMargins left="0.75" right="0.75" top="1" bottom="1" header="0.5" footer="0.5"/>
  <pageSetup orientation="landscape" horizontalDpi="300" verticalDpi="300" r:id="rId1"/>
  <headerFooter alignWithMargins="0">
    <oddHeader>&amp;CMisc. Items</oddHeader>
    <oddFooter>&amp;LPage &amp;P&amp;C&amp;D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6"/>
  <sheetViews>
    <sheetView zoomScaleNormal="100" workbookViewId="0">
      <selection activeCell="B69" sqref="B69"/>
    </sheetView>
  </sheetViews>
  <sheetFormatPr defaultColWidth="9.109375" defaultRowHeight="13.2"/>
  <cols>
    <col min="1" max="1" width="31.109375" style="7" customWidth="1"/>
    <col min="2" max="2" width="19" style="6" bestFit="1" customWidth="1"/>
    <col min="3" max="3" width="9.88671875" style="7" bestFit="1" customWidth="1"/>
    <col min="4" max="4" width="11.44140625" style="6" bestFit="1" customWidth="1"/>
    <col min="5" max="5" width="25" style="32" customWidth="1"/>
    <col min="6" max="16384" width="9.109375" style="7"/>
  </cols>
  <sheetData>
    <row r="1" spans="1:5" ht="18.600000000000001">
      <c r="A1" s="28" t="s">
        <v>0</v>
      </c>
      <c r="B1" s="29" t="s">
        <v>1</v>
      </c>
      <c r="C1" s="29" t="s">
        <v>2</v>
      </c>
      <c r="D1" s="29" t="s">
        <v>3</v>
      </c>
      <c r="E1" s="4" t="s">
        <v>152</v>
      </c>
    </row>
    <row r="3" spans="1:5" s="8" customFormat="1" ht="15">
      <c r="A3" s="8" t="s">
        <v>14</v>
      </c>
      <c r="B3" s="9" t="s">
        <v>108</v>
      </c>
      <c r="D3" s="9"/>
      <c r="E3" s="50" t="s">
        <v>164</v>
      </c>
    </row>
    <row r="4" spans="1:5" ht="15">
      <c r="A4" s="8" t="s">
        <v>133</v>
      </c>
      <c r="B4" s="9" t="s">
        <v>17</v>
      </c>
      <c r="E4" s="50" t="s">
        <v>165</v>
      </c>
    </row>
    <row r="5" spans="1:5" ht="15">
      <c r="A5" s="8" t="s">
        <v>18</v>
      </c>
      <c r="B5" s="23" t="s">
        <v>17</v>
      </c>
      <c r="E5" s="50" t="s">
        <v>165</v>
      </c>
    </row>
    <row r="6" spans="1:5" ht="15">
      <c r="A6" s="8" t="s">
        <v>19</v>
      </c>
      <c r="B6" s="23" t="s">
        <v>15</v>
      </c>
      <c r="E6" s="50" t="s">
        <v>166</v>
      </c>
    </row>
    <row r="7" spans="1:5" ht="15">
      <c r="A7" s="8" t="s">
        <v>62</v>
      </c>
      <c r="B7" s="25" t="s">
        <v>129</v>
      </c>
      <c r="E7" s="50" t="s">
        <v>155</v>
      </c>
    </row>
    <row r="8" spans="1:5" ht="15">
      <c r="A8" s="8" t="s">
        <v>160</v>
      </c>
      <c r="B8" s="23">
        <v>42</v>
      </c>
      <c r="E8" s="50" t="s">
        <v>167</v>
      </c>
    </row>
    <row r="9" spans="1:5" ht="15">
      <c r="A9" s="8"/>
      <c r="B9" s="25"/>
    </row>
    <row r="10" spans="1:5" ht="15">
      <c r="A10" s="8" t="s">
        <v>20</v>
      </c>
      <c r="B10" s="23" t="s">
        <v>63</v>
      </c>
      <c r="E10" s="50" t="s">
        <v>155</v>
      </c>
    </row>
    <row r="11" spans="1:5" ht="15">
      <c r="A11" s="8" t="s">
        <v>64</v>
      </c>
      <c r="B11" s="23" t="s">
        <v>65</v>
      </c>
      <c r="E11" s="50" t="s">
        <v>159</v>
      </c>
    </row>
    <row r="12" spans="1:5" ht="15">
      <c r="A12" s="8" t="s">
        <v>21</v>
      </c>
      <c r="B12" s="25" t="s">
        <v>130</v>
      </c>
      <c r="E12" s="50" t="s">
        <v>156</v>
      </c>
    </row>
    <row r="13" spans="1:5" ht="15">
      <c r="A13" s="8" t="s">
        <v>21</v>
      </c>
      <c r="B13" s="25" t="s">
        <v>134</v>
      </c>
      <c r="E13" s="50" t="s">
        <v>155</v>
      </c>
    </row>
    <row r="14" spans="1:5" ht="15">
      <c r="A14" s="8" t="s">
        <v>22</v>
      </c>
      <c r="B14" s="23" t="s">
        <v>157</v>
      </c>
      <c r="E14" s="50" t="s">
        <v>156</v>
      </c>
    </row>
    <row r="15" spans="1:5" ht="15">
      <c r="A15" s="8" t="s">
        <v>22</v>
      </c>
      <c r="B15" s="23" t="s">
        <v>163</v>
      </c>
      <c r="E15" s="50" t="s">
        <v>155</v>
      </c>
    </row>
    <row r="16" spans="1:5" ht="15">
      <c r="A16" s="8" t="s">
        <v>144</v>
      </c>
      <c r="B16" s="30" t="s">
        <v>39</v>
      </c>
      <c r="E16" s="50" t="s">
        <v>156</v>
      </c>
    </row>
    <row r="17" spans="1:5" ht="15">
      <c r="A17" s="8" t="s">
        <v>67</v>
      </c>
      <c r="B17" s="23" t="s">
        <v>106</v>
      </c>
      <c r="E17" s="50" t="s">
        <v>159</v>
      </c>
    </row>
    <row r="18" spans="1:5" ht="15">
      <c r="A18" s="8" t="s">
        <v>68</v>
      </c>
      <c r="B18" s="23" t="s">
        <v>106</v>
      </c>
      <c r="E18" s="50" t="s">
        <v>159</v>
      </c>
    </row>
    <row r="19" spans="1:5" ht="15">
      <c r="A19" s="8" t="s">
        <v>69</v>
      </c>
      <c r="B19" s="23" t="s">
        <v>70</v>
      </c>
      <c r="E19" s="50" t="s">
        <v>159</v>
      </c>
    </row>
    <row r="20" spans="1:5" ht="15">
      <c r="A20" s="8" t="s">
        <v>71</v>
      </c>
      <c r="B20" s="23" t="s">
        <v>158</v>
      </c>
      <c r="E20" s="50" t="s">
        <v>159</v>
      </c>
    </row>
    <row r="21" spans="1:5" ht="15">
      <c r="A21" s="8" t="s">
        <v>72</v>
      </c>
      <c r="B21" s="23" t="s">
        <v>107</v>
      </c>
      <c r="E21" s="50" t="s">
        <v>159</v>
      </c>
    </row>
    <row r="22" spans="1:5" ht="15">
      <c r="A22" s="8" t="s">
        <v>23</v>
      </c>
      <c r="B22" s="23" t="s">
        <v>135</v>
      </c>
      <c r="E22" s="50" t="s">
        <v>159</v>
      </c>
    </row>
    <row r="23" spans="1:5" ht="15">
      <c r="A23" s="8" t="s">
        <v>24</v>
      </c>
      <c r="B23" s="23" t="s">
        <v>73</v>
      </c>
      <c r="E23" s="50" t="s">
        <v>159</v>
      </c>
    </row>
    <row r="24" spans="1:5" ht="15">
      <c r="A24" s="8" t="s">
        <v>74</v>
      </c>
      <c r="B24" s="23" t="s">
        <v>17</v>
      </c>
      <c r="E24" s="50" t="s">
        <v>159</v>
      </c>
    </row>
    <row r="25" spans="1:5" ht="15">
      <c r="A25" s="8" t="s">
        <v>10</v>
      </c>
      <c r="B25" s="25" t="s">
        <v>106</v>
      </c>
      <c r="E25" s="50" t="s">
        <v>159</v>
      </c>
    </row>
    <row r="26" spans="1:5" ht="15">
      <c r="A26" s="8" t="s">
        <v>11</v>
      </c>
      <c r="B26" s="23" t="s">
        <v>106</v>
      </c>
      <c r="E26" s="50" t="s">
        <v>159</v>
      </c>
    </row>
    <row r="27" spans="1:5" ht="15">
      <c r="A27" s="8" t="s">
        <v>25</v>
      </c>
      <c r="B27" s="23" t="s">
        <v>103</v>
      </c>
      <c r="E27" s="50" t="s">
        <v>155</v>
      </c>
    </row>
    <row r="28" spans="1:5" ht="15">
      <c r="A28" s="8" t="s">
        <v>75</v>
      </c>
      <c r="B28" s="31" t="s">
        <v>104</v>
      </c>
      <c r="E28" s="50" t="s">
        <v>159</v>
      </c>
    </row>
    <row r="29" spans="1:5" ht="15">
      <c r="A29" s="8" t="s">
        <v>26</v>
      </c>
      <c r="B29" s="23" t="s">
        <v>105</v>
      </c>
    </row>
    <row r="30" spans="1:5" ht="15">
      <c r="A30" s="8" t="s">
        <v>161</v>
      </c>
      <c r="B30" s="9"/>
      <c r="E30" s="50" t="s">
        <v>162</v>
      </c>
    </row>
    <row r="33" spans="1:1">
      <c r="A33" s="5" t="s">
        <v>13</v>
      </c>
    </row>
    <row r="34" spans="1:1">
      <c r="A34" s="5"/>
    </row>
    <row r="35" spans="1:1">
      <c r="A35" s="5"/>
    </row>
    <row r="36" spans="1:1">
      <c r="A36" s="5"/>
    </row>
  </sheetData>
  <phoneticPr fontId="0" type="noConversion"/>
  <printOptions gridLines="1"/>
  <pageMargins left="0.5" right="0.5" top="0.75" bottom="0.5" header="0.5" footer="0.5"/>
  <pageSetup orientation="portrait" horizontalDpi="300" verticalDpi="300" r:id="rId1"/>
  <headerFooter alignWithMargins="0">
    <oddHeader>&amp;L&amp;"Arial Black,Regular"&amp;12THURSDAY AFTERNOON&amp;C&amp;"Arial,Bold"&amp;12RUNNER/DRIVER&amp;R&amp;"Arial Black,Regular"&amp;12LEAVE BY 2:00 P.M.</oddHeader>
    <oddFooter>&amp;L&amp;D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E21"/>
  <sheetViews>
    <sheetView zoomScaleNormal="100" workbookViewId="0">
      <selection activeCell="F44" sqref="F44:G44"/>
    </sheetView>
  </sheetViews>
  <sheetFormatPr defaultRowHeight="13.2"/>
  <cols>
    <col min="1" max="1" width="28.44140625" customWidth="1"/>
    <col min="2" max="2" width="15.21875" style="32" bestFit="1" customWidth="1"/>
    <col min="3" max="3" width="9.88671875" style="32" bestFit="1" customWidth="1"/>
    <col min="4" max="4" width="11.44140625" style="32" bestFit="1" customWidth="1"/>
    <col min="5" max="5" width="25" style="32" customWidth="1"/>
  </cols>
  <sheetData>
    <row r="1" spans="1:5" ht="18.600000000000001">
      <c r="A1" s="1" t="s">
        <v>0</v>
      </c>
      <c r="B1" s="35" t="s">
        <v>1</v>
      </c>
      <c r="C1" s="4" t="s">
        <v>2</v>
      </c>
      <c r="D1" s="4" t="s">
        <v>3</v>
      </c>
      <c r="E1" s="4" t="s">
        <v>152</v>
      </c>
    </row>
    <row r="3" spans="1:5" ht="15">
      <c r="A3" s="2" t="s">
        <v>14</v>
      </c>
      <c r="B3" s="36" t="s">
        <v>150</v>
      </c>
      <c r="E3" s="50" t="s">
        <v>164</v>
      </c>
    </row>
    <row r="5" spans="1:5" ht="15">
      <c r="A5" s="2" t="s">
        <v>16</v>
      </c>
      <c r="B5" s="36" t="s">
        <v>17</v>
      </c>
      <c r="E5" s="50" t="s">
        <v>165</v>
      </c>
    </row>
    <row r="6" spans="1:5" ht="15">
      <c r="A6" s="2" t="s">
        <v>18</v>
      </c>
      <c r="B6" s="36" t="s">
        <v>17</v>
      </c>
      <c r="E6" s="50" t="s">
        <v>165</v>
      </c>
    </row>
    <row r="7" spans="1:5" s="7" customFormat="1" ht="15">
      <c r="A7" s="8" t="s">
        <v>19</v>
      </c>
      <c r="B7" s="23" t="s">
        <v>15</v>
      </c>
      <c r="D7" s="6"/>
      <c r="E7" s="50" t="s">
        <v>166</v>
      </c>
    </row>
    <row r="8" spans="1:5" ht="15">
      <c r="A8" s="2"/>
      <c r="B8" s="36"/>
    </row>
    <row r="9" spans="1:5" ht="15">
      <c r="A9" s="2" t="s">
        <v>42</v>
      </c>
      <c r="B9" s="36" t="s">
        <v>136</v>
      </c>
      <c r="E9" s="50" t="s">
        <v>82</v>
      </c>
    </row>
    <row r="10" spans="1:5" ht="15">
      <c r="A10" s="2" t="s">
        <v>43</v>
      </c>
      <c r="B10" s="36" t="s">
        <v>44</v>
      </c>
      <c r="E10" s="33"/>
    </row>
    <row r="11" spans="1:5" ht="15">
      <c r="A11" s="2" t="s">
        <v>45</v>
      </c>
      <c r="B11" s="36" t="s">
        <v>46</v>
      </c>
    </row>
    <row r="12" spans="1:5" ht="15">
      <c r="A12" s="2" t="s">
        <v>47</v>
      </c>
      <c r="B12" s="36" t="s">
        <v>48</v>
      </c>
    </row>
    <row r="13" spans="1:5" ht="15">
      <c r="A13" s="2" t="s">
        <v>27</v>
      </c>
      <c r="B13" s="51" t="s">
        <v>82</v>
      </c>
      <c r="E13" s="50" t="s">
        <v>168</v>
      </c>
    </row>
    <row r="14" spans="1:5" ht="15">
      <c r="A14" s="2" t="s">
        <v>49</v>
      </c>
      <c r="B14" s="36" t="s">
        <v>28</v>
      </c>
      <c r="E14" s="50" t="s">
        <v>173</v>
      </c>
    </row>
    <row r="15" spans="1:5" ht="15">
      <c r="A15" s="2" t="s">
        <v>50</v>
      </c>
      <c r="B15" s="36" t="s">
        <v>82</v>
      </c>
      <c r="E15" s="50" t="s">
        <v>162</v>
      </c>
    </row>
    <row r="21" spans="1:1">
      <c r="A21" s="3" t="s">
        <v>13</v>
      </c>
    </row>
  </sheetData>
  <phoneticPr fontId="0" type="noConversion"/>
  <printOptions gridLines="1"/>
  <pageMargins left="0.75" right="0.75" top="1" bottom="1" header="0.5" footer="0.5"/>
  <pageSetup orientation="portrait" blackAndWhite="1" horizontalDpi="300" verticalDpi="300" r:id="rId1"/>
  <headerFooter alignWithMargins="0">
    <oddHeader>&amp;L&amp;"Arial Black,Regular"&amp;12FRIDAY MORNING&amp;C&amp;"Arial Black,Regular"&amp;12RUNNER/DRIVER&amp;R&amp;"Arial Black,Regular"&amp;12LEAVE BY 5:45 A.M.</oddHeader>
    <oddFooter>&amp;L&amp;D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E21"/>
  <sheetViews>
    <sheetView zoomScaleNormal="100" workbookViewId="0">
      <selection activeCell="I39" sqref="I39"/>
    </sheetView>
  </sheetViews>
  <sheetFormatPr defaultRowHeight="13.2"/>
  <cols>
    <col min="1" max="1" width="27.33203125" customWidth="1"/>
    <col min="2" max="2" width="12.6640625" style="32" bestFit="1" customWidth="1"/>
    <col min="3" max="3" width="9.88671875" style="32" bestFit="1" customWidth="1"/>
    <col min="4" max="4" width="11.44140625" style="32" bestFit="1" customWidth="1"/>
    <col min="5" max="5" width="25" style="32" customWidth="1"/>
  </cols>
  <sheetData>
    <row r="1" spans="1:5" ht="18.600000000000001">
      <c r="A1" s="1" t="s">
        <v>0</v>
      </c>
      <c r="B1" s="4" t="s">
        <v>1</v>
      </c>
      <c r="C1" s="4" t="s">
        <v>2</v>
      </c>
      <c r="D1" s="4" t="s">
        <v>3</v>
      </c>
      <c r="E1" s="4" t="s">
        <v>152</v>
      </c>
    </row>
    <row r="3" spans="1:5" ht="15">
      <c r="A3" s="2" t="s">
        <v>4</v>
      </c>
      <c r="B3" s="33" t="s">
        <v>29</v>
      </c>
      <c r="E3" s="50" t="s">
        <v>172</v>
      </c>
    </row>
    <row r="4" spans="1:5" ht="15">
      <c r="A4" s="2" t="s">
        <v>30</v>
      </c>
      <c r="B4" s="33" t="s">
        <v>6</v>
      </c>
      <c r="E4" s="50" t="s">
        <v>166</v>
      </c>
    </row>
    <row r="5" spans="1:5" ht="15">
      <c r="A5" s="2" t="s">
        <v>31</v>
      </c>
      <c r="B5" s="33" t="s">
        <v>6</v>
      </c>
      <c r="E5" s="50" t="s">
        <v>166</v>
      </c>
    </row>
    <row r="6" spans="1:5" ht="15">
      <c r="A6" s="2" t="s">
        <v>137</v>
      </c>
      <c r="B6" s="33" t="s">
        <v>32</v>
      </c>
      <c r="E6" s="50" t="s">
        <v>166</v>
      </c>
    </row>
    <row r="7" spans="1:5" ht="15">
      <c r="A7" s="2" t="s">
        <v>33</v>
      </c>
      <c r="B7" s="33" t="s">
        <v>34</v>
      </c>
      <c r="E7" s="50" t="s">
        <v>166</v>
      </c>
    </row>
    <row r="8" spans="1:5" ht="15">
      <c r="A8" s="2" t="s">
        <v>35</v>
      </c>
      <c r="B8" s="33" t="s">
        <v>131</v>
      </c>
      <c r="E8" s="50" t="s">
        <v>166</v>
      </c>
    </row>
    <row r="9" spans="1:5" ht="15">
      <c r="A9" s="2" t="s">
        <v>36</v>
      </c>
      <c r="B9" s="33" t="s">
        <v>6</v>
      </c>
      <c r="E9" s="50" t="s">
        <v>166</v>
      </c>
    </row>
    <row r="10" spans="1:5" ht="15">
      <c r="A10" s="2" t="s">
        <v>145</v>
      </c>
      <c r="B10" s="33" t="s">
        <v>32</v>
      </c>
      <c r="E10" s="50" t="s">
        <v>166</v>
      </c>
    </row>
    <row r="11" spans="1:5" ht="15">
      <c r="A11" s="2" t="s">
        <v>37</v>
      </c>
      <c r="B11" s="9" t="s">
        <v>169</v>
      </c>
      <c r="E11" s="50" t="s">
        <v>166</v>
      </c>
    </row>
    <row r="12" spans="1:5" ht="15">
      <c r="A12" s="2" t="s">
        <v>38</v>
      </c>
      <c r="B12" s="33" t="s">
        <v>39</v>
      </c>
      <c r="E12" s="50" t="s">
        <v>172</v>
      </c>
    </row>
    <row r="13" spans="1:5" ht="15">
      <c r="A13" s="2" t="s">
        <v>40</v>
      </c>
      <c r="B13" s="33" t="s">
        <v>6</v>
      </c>
      <c r="E13" s="50" t="s">
        <v>170</v>
      </c>
    </row>
    <row r="14" spans="1:5" ht="15">
      <c r="A14" s="2"/>
      <c r="B14" s="33"/>
    </row>
    <row r="15" spans="1:5" ht="15">
      <c r="A15" s="2" t="s">
        <v>41</v>
      </c>
      <c r="B15" s="33">
        <v>10</v>
      </c>
    </row>
    <row r="16" spans="1:5" ht="15">
      <c r="A16" s="2"/>
      <c r="B16" s="33"/>
    </row>
    <row r="17" spans="1:5" ht="15">
      <c r="A17" s="2" t="s">
        <v>9</v>
      </c>
      <c r="B17" s="33">
        <v>75</v>
      </c>
      <c r="E17" s="50" t="s">
        <v>171</v>
      </c>
    </row>
    <row r="18" spans="1:5" ht="15">
      <c r="A18" s="2"/>
      <c r="B18" s="33"/>
    </row>
    <row r="19" spans="1:5" ht="15">
      <c r="A19" s="2"/>
      <c r="B19" s="33"/>
    </row>
    <row r="21" spans="1:5">
      <c r="A21" s="3" t="s">
        <v>13</v>
      </c>
    </row>
  </sheetData>
  <phoneticPr fontId="0" type="noConversion"/>
  <printOptions gridLines="1"/>
  <pageMargins left="0.75" right="0.75" top="1" bottom="1" header="0.5" footer="0.5"/>
  <pageSetup orientation="portrait" blackAndWhite="1" horizontalDpi="300" verticalDpi="300" r:id="rId1"/>
  <headerFooter alignWithMargins="0">
    <oddHeader>&amp;L&amp;"Arial Black,Regular"&amp;12FRIDAY LUNCH&amp;C&amp;"Arial Black,Regular"&amp;12RUNNER/DRIVER&amp;R&amp;"Arial Black,Regular"&amp;12LEAVE:  11:15 A.M.</oddHeader>
    <oddFooter>&amp;L&amp;D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O29"/>
  <sheetViews>
    <sheetView zoomScaleNormal="100" workbookViewId="0">
      <selection activeCell="E28" sqref="E28"/>
    </sheetView>
  </sheetViews>
  <sheetFormatPr defaultRowHeight="13.2"/>
  <cols>
    <col min="1" max="1" width="28.44140625" bestFit="1" customWidth="1"/>
    <col min="2" max="2" width="12.77734375" style="32" bestFit="1" customWidth="1"/>
    <col min="3" max="3" width="9.88671875" style="32" bestFit="1" customWidth="1"/>
    <col min="4" max="4" width="11.44140625" style="32" bestFit="1" customWidth="1"/>
    <col min="5" max="5" width="25" style="32" customWidth="1"/>
  </cols>
  <sheetData>
    <row r="1" spans="1:15" ht="18.600000000000001">
      <c r="A1" s="1" t="s">
        <v>0</v>
      </c>
      <c r="B1" s="4" t="s">
        <v>1</v>
      </c>
      <c r="C1" s="4" t="s">
        <v>2</v>
      </c>
      <c r="D1" s="4" t="s">
        <v>3</v>
      </c>
      <c r="E1" s="4" t="s">
        <v>152</v>
      </c>
    </row>
    <row r="2" spans="1:15" ht="18.600000000000001">
      <c r="A2" s="1"/>
      <c r="B2" s="4"/>
      <c r="C2" s="4"/>
      <c r="D2" s="4"/>
      <c r="E2" s="4"/>
    </row>
    <row r="3" spans="1:15" s="27" customFormat="1" ht="15">
      <c r="A3" s="24" t="s">
        <v>62</v>
      </c>
      <c r="B3" s="25" t="s">
        <v>102</v>
      </c>
      <c r="C3" s="26"/>
      <c r="D3" s="26"/>
      <c r="E3" s="50" t="s">
        <v>155</v>
      </c>
      <c r="F3" s="26"/>
      <c r="G3" s="26"/>
      <c r="H3" s="26"/>
      <c r="I3" s="26"/>
      <c r="J3" s="26"/>
      <c r="K3" s="26"/>
      <c r="L3" s="26"/>
      <c r="M3" s="26"/>
      <c r="N3" s="26"/>
      <c r="O3" s="26"/>
    </row>
    <row r="4" spans="1:15" s="27" customFormat="1" ht="15">
      <c r="A4" s="24" t="s">
        <v>21</v>
      </c>
      <c r="B4" s="25" t="s">
        <v>66</v>
      </c>
      <c r="C4" s="26"/>
      <c r="D4" s="26"/>
      <c r="E4" s="50" t="s">
        <v>155</v>
      </c>
      <c r="F4" s="26"/>
      <c r="G4" s="26"/>
      <c r="H4" s="26"/>
      <c r="I4" s="26"/>
      <c r="J4" s="26"/>
      <c r="K4" s="26"/>
      <c r="L4" s="26"/>
      <c r="M4" s="26"/>
      <c r="N4" s="26"/>
      <c r="O4" s="26"/>
    </row>
    <row r="5" spans="1:15" ht="15">
      <c r="A5" s="2" t="s">
        <v>51</v>
      </c>
      <c r="B5" s="34" t="s">
        <v>52</v>
      </c>
      <c r="E5" s="50" t="s">
        <v>166</v>
      </c>
    </row>
    <row r="6" spans="1:15" ht="15">
      <c r="A6" s="2" t="s">
        <v>53</v>
      </c>
      <c r="B6" s="34" t="s">
        <v>6</v>
      </c>
      <c r="E6" s="50" t="s">
        <v>166</v>
      </c>
    </row>
    <row r="7" spans="1:15" ht="15">
      <c r="A7" s="2" t="s">
        <v>54</v>
      </c>
      <c r="B7" s="34" t="s">
        <v>6</v>
      </c>
      <c r="E7" s="50" t="s">
        <v>166</v>
      </c>
    </row>
    <row r="8" spans="1:15" ht="15">
      <c r="A8" s="2" t="s">
        <v>55</v>
      </c>
      <c r="B8" s="34" t="s">
        <v>6</v>
      </c>
      <c r="E8" s="50" t="s">
        <v>166</v>
      </c>
    </row>
    <row r="9" spans="1:15" ht="15">
      <c r="A9" s="2" t="s">
        <v>56</v>
      </c>
      <c r="B9" s="34" t="s">
        <v>146</v>
      </c>
      <c r="E9" s="50" t="s">
        <v>82</v>
      </c>
    </row>
    <row r="10" spans="1:15" ht="15">
      <c r="A10" s="2" t="s">
        <v>147</v>
      </c>
      <c r="B10" s="34" t="s">
        <v>6</v>
      </c>
      <c r="E10" s="50" t="s">
        <v>166</v>
      </c>
    </row>
    <row r="11" spans="1:15" ht="15">
      <c r="A11" s="2" t="s">
        <v>37</v>
      </c>
      <c r="B11" s="9" t="s">
        <v>169</v>
      </c>
      <c r="E11" s="50" t="s">
        <v>166</v>
      </c>
    </row>
    <row r="12" spans="1:15" ht="15">
      <c r="A12" s="2" t="s">
        <v>57</v>
      </c>
      <c r="B12" s="34" t="s">
        <v>125</v>
      </c>
      <c r="E12" s="50" t="s">
        <v>174</v>
      </c>
    </row>
    <row r="13" spans="1:15" ht="15">
      <c r="A13" s="2" t="s">
        <v>58</v>
      </c>
      <c r="B13" s="34" t="s">
        <v>127</v>
      </c>
    </row>
    <row r="14" spans="1:15" ht="15">
      <c r="A14" s="2" t="s">
        <v>59</v>
      </c>
      <c r="B14" s="34" t="s">
        <v>127</v>
      </c>
    </row>
    <row r="15" spans="1:15" ht="15">
      <c r="A15" s="2" t="s">
        <v>60</v>
      </c>
      <c r="B15" s="34" t="s">
        <v>113</v>
      </c>
      <c r="E15" s="50" t="s">
        <v>174</v>
      </c>
    </row>
    <row r="16" spans="1:15" ht="15">
      <c r="A16" s="2" t="s">
        <v>61</v>
      </c>
      <c r="B16" s="33" t="s">
        <v>32</v>
      </c>
      <c r="E16" s="50" t="s">
        <v>166</v>
      </c>
    </row>
    <row r="17" spans="1:5" ht="15">
      <c r="A17" s="2"/>
      <c r="B17" s="33"/>
    </row>
    <row r="18" spans="1:5" s="7" customFormat="1" ht="15">
      <c r="A18" s="8" t="s">
        <v>160</v>
      </c>
      <c r="B18" s="23">
        <v>42</v>
      </c>
      <c r="D18" s="6"/>
      <c r="E18" s="50" t="s">
        <v>167</v>
      </c>
    </row>
    <row r="19" spans="1:5" ht="15">
      <c r="A19" s="2"/>
      <c r="B19" s="33"/>
    </row>
    <row r="20" spans="1:5" ht="15">
      <c r="A20" s="2" t="s">
        <v>9</v>
      </c>
      <c r="B20" s="33">
        <v>75</v>
      </c>
      <c r="E20" s="50" t="s">
        <v>171</v>
      </c>
    </row>
    <row r="21" spans="1:5" ht="15">
      <c r="A21" s="2" t="s">
        <v>41</v>
      </c>
      <c r="B21" s="33">
        <v>10</v>
      </c>
      <c r="E21" s="50" t="s">
        <v>175</v>
      </c>
    </row>
    <row r="27" spans="1:5">
      <c r="A27" s="3" t="s">
        <v>13</v>
      </c>
    </row>
    <row r="29" spans="1:5" ht="15">
      <c r="A29" s="2"/>
      <c r="B29" s="33"/>
    </row>
  </sheetData>
  <phoneticPr fontId="0" type="noConversion"/>
  <printOptions gridLines="1"/>
  <pageMargins left="0.75" right="0.75" top="1" bottom="1" header="0.5" footer="0.5"/>
  <pageSetup orientation="portrait" blackAndWhite="1" horizontalDpi="300" verticalDpi="300" r:id="rId1"/>
  <headerFooter alignWithMargins="0">
    <oddHeader>&amp;L&amp;"Arial Black,Regular"&amp;12FRIDAY SUPPER&amp;R&amp;"Arial Black,Regular"&amp;12LEAVE BY:  3:30 P.M.</oddHeader>
    <oddFooter>&amp;L&amp;D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N22"/>
  <sheetViews>
    <sheetView zoomScaleNormal="100" workbookViewId="0">
      <selection activeCell="B18" sqref="B18"/>
    </sheetView>
  </sheetViews>
  <sheetFormatPr defaultRowHeight="13.2"/>
  <cols>
    <col min="1" max="1" width="27.5546875" customWidth="1"/>
    <col min="2" max="2" width="19" style="32" bestFit="1" customWidth="1"/>
    <col min="3" max="3" width="9.88671875" style="32" bestFit="1" customWidth="1"/>
    <col min="4" max="4" width="11.44140625" style="32" bestFit="1" customWidth="1"/>
    <col min="5" max="5" width="22.6640625" style="32" customWidth="1"/>
  </cols>
  <sheetData>
    <row r="1" spans="1:14" ht="18.600000000000001">
      <c r="A1" s="1" t="s">
        <v>0</v>
      </c>
      <c r="B1" s="35" t="s">
        <v>1</v>
      </c>
      <c r="C1" s="4" t="s">
        <v>2</v>
      </c>
      <c r="D1" s="4" t="s">
        <v>3</v>
      </c>
      <c r="E1" s="4" t="s">
        <v>152</v>
      </c>
    </row>
    <row r="3" spans="1:14" ht="15">
      <c r="A3" s="2" t="s">
        <v>14</v>
      </c>
      <c r="B3" s="36" t="s">
        <v>150</v>
      </c>
      <c r="E3" s="50" t="s">
        <v>164</v>
      </c>
    </row>
    <row r="4" spans="1:14" ht="15">
      <c r="A4" s="2" t="s">
        <v>133</v>
      </c>
      <c r="B4" s="36" t="s">
        <v>17</v>
      </c>
      <c r="E4" s="50" t="s">
        <v>165</v>
      </c>
    </row>
    <row r="5" spans="1:14" ht="15">
      <c r="A5" s="2" t="s">
        <v>18</v>
      </c>
      <c r="B5" s="36" t="s">
        <v>17</v>
      </c>
      <c r="E5" s="50" t="s">
        <v>165</v>
      </c>
    </row>
    <row r="6" spans="1:14" s="11" customFormat="1" ht="15">
      <c r="A6" s="22" t="s">
        <v>22</v>
      </c>
      <c r="B6" s="30" t="s">
        <v>176</v>
      </c>
      <c r="C6" s="10"/>
      <c r="D6" s="10"/>
      <c r="E6" s="50" t="s">
        <v>154</v>
      </c>
      <c r="F6" s="10"/>
      <c r="G6" s="10"/>
      <c r="H6" s="10"/>
      <c r="I6" s="10"/>
      <c r="J6" s="10"/>
      <c r="K6" s="10"/>
      <c r="L6" s="10"/>
      <c r="M6" s="10"/>
      <c r="N6" s="10"/>
    </row>
    <row r="7" spans="1:14" s="7" customFormat="1" ht="15">
      <c r="A7" s="8" t="s">
        <v>109</v>
      </c>
      <c r="B7" s="23" t="s">
        <v>110</v>
      </c>
      <c r="D7" s="6"/>
      <c r="E7" s="32"/>
    </row>
    <row r="8" spans="1:14" s="7" customFormat="1" ht="15">
      <c r="A8" s="21" t="s">
        <v>26</v>
      </c>
      <c r="B8" s="23" t="s">
        <v>105</v>
      </c>
      <c r="C8" s="6"/>
      <c r="D8" s="6"/>
      <c r="E8" s="32"/>
      <c r="F8" s="6"/>
      <c r="G8" s="6"/>
      <c r="H8" s="6"/>
      <c r="I8" s="6"/>
      <c r="J8" s="6"/>
      <c r="K8" s="6"/>
      <c r="L8" s="6"/>
      <c r="M8" s="6"/>
      <c r="N8" s="6"/>
    </row>
    <row r="9" spans="1:14" s="7" customFormat="1" ht="15">
      <c r="A9" s="21"/>
      <c r="B9" s="23"/>
      <c r="C9" s="6"/>
      <c r="D9" s="6"/>
      <c r="E9" s="50" t="s">
        <v>82</v>
      </c>
      <c r="F9" s="6"/>
      <c r="G9" s="6"/>
      <c r="H9" s="6"/>
      <c r="I9" s="6"/>
      <c r="J9" s="6"/>
      <c r="K9" s="6"/>
      <c r="L9" s="6"/>
      <c r="M9" s="6"/>
      <c r="N9" s="6"/>
    </row>
    <row r="10" spans="1:14" s="7" customFormat="1" ht="15">
      <c r="A10" s="21"/>
      <c r="B10" s="23"/>
      <c r="C10" s="6"/>
      <c r="D10" s="6"/>
      <c r="E10" s="32"/>
      <c r="F10" s="6"/>
      <c r="G10" s="6"/>
      <c r="H10" s="6"/>
      <c r="I10" s="6"/>
      <c r="J10" s="6"/>
      <c r="K10" s="6"/>
      <c r="L10" s="6"/>
      <c r="M10" s="6"/>
      <c r="N10" s="6"/>
    </row>
    <row r="11" spans="1:14" ht="15">
      <c r="A11" s="2" t="s">
        <v>50</v>
      </c>
      <c r="B11" s="36"/>
      <c r="E11" s="50" t="s">
        <v>154</v>
      </c>
    </row>
    <row r="13" spans="1:14" s="2" customFormat="1" ht="15">
      <c r="B13" s="36"/>
      <c r="C13" s="33"/>
      <c r="D13" s="33"/>
      <c r="E13" s="32"/>
    </row>
    <row r="14" spans="1:14" s="2" customFormat="1" ht="15">
      <c r="B14" s="36"/>
      <c r="C14" s="33"/>
      <c r="D14" s="33"/>
      <c r="E14" s="32"/>
    </row>
    <row r="15" spans="1:14" s="2" customFormat="1" ht="15">
      <c r="B15" s="36"/>
      <c r="C15" s="33"/>
      <c r="D15" s="33"/>
      <c r="E15" s="32"/>
    </row>
    <row r="16" spans="1:14" s="2" customFormat="1" ht="15">
      <c r="B16" s="36"/>
      <c r="C16" s="33"/>
      <c r="D16" s="33"/>
      <c r="E16" s="32"/>
    </row>
    <row r="17" spans="1:5" s="2" customFormat="1" ht="15">
      <c r="B17" s="36"/>
      <c r="C17" s="33"/>
      <c r="D17" s="33"/>
      <c r="E17" s="32"/>
    </row>
    <row r="18" spans="1:5" s="2" customFormat="1" ht="15">
      <c r="B18" s="36"/>
      <c r="C18" s="33"/>
      <c r="D18" s="33"/>
      <c r="E18" s="32"/>
    </row>
    <row r="19" spans="1:5" s="2" customFormat="1" ht="15">
      <c r="B19" s="36"/>
      <c r="C19" s="33"/>
      <c r="D19" s="33"/>
      <c r="E19" s="32"/>
    </row>
    <row r="20" spans="1:5">
      <c r="A20" s="3" t="s">
        <v>13</v>
      </c>
    </row>
    <row r="22" spans="1:5" ht="15">
      <c r="A22" s="2"/>
      <c r="B22" s="33"/>
    </row>
  </sheetData>
  <phoneticPr fontId="0" type="noConversion"/>
  <printOptions gridLines="1"/>
  <pageMargins left="0.75" right="0.75" top="1" bottom="1" header="0.5" footer="0.5"/>
  <pageSetup orientation="portrait" blackAndWhite="1" horizontalDpi="300" verticalDpi="300" r:id="rId1"/>
  <headerFooter alignWithMargins="0">
    <oddHeader>&amp;L&amp;"Arial Black,Regular"&amp;12SATURDAY MORNING&amp;C&amp;"Arial Black,Regular"&amp;12RUNNER/DRIVER&amp;R&amp;"Arial Black,Regular"&amp;12LEAVE BY 5:45 A.M.</oddHeader>
    <oddFooter>&amp;L&amp;D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M21"/>
  <sheetViews>
    <sheetView zoomScaleNormal="100" workbookViewId="0">
      <selection activeCell="B59" sqref="B59"/>
    </sheetView>
  </sheetViews>
  <sheetFormatPr defaultColWidth="9.109375" defaultRowHeight="13.2"/>
  <cols>
    <col min="1" max="1" width="29.5546875" style="7" bestFit="1" customWidth="1"/>
    <col min="2" max="2" width="11.44140625" style="6" bestFit="1" customWidth="1"/>
    <col min="3" max="3" width="9.88671875" style="7" bestFit="1" customWidth="1"/>
    <col min="4" max="4" width="11.44140625" style="7" bestFit="1" customWidth="1"/>
    <col min="5" max="5" width="23.5546875" style="32" customWidth="1"/>
    <col min="6" max="16384" width="9.109375" style="7"/>
  </cols>
  <sheetData>
    <row r="1" spans="1:13" ht="18.600000000000001">
      <c r="A1" s="28" t="s">
        <v>0</v>
      </c>
      <c r="B1" s="29" t="s">
        <v>1</v>
      </c>
      <c r="C1" s="28" t="s">
        <v>2</v>
      </c>
      <c r="D1" s="28" t="s">
        <v>3</v>
      </c>
      <c r="E1" s="4" t="s">
        <v>152</v>
      </c>
    </row>
    <row r="2" spans="1:13" ht="18.600000000000001">
      <c r="A2" s="28"/>
      <c r="B2" s="29"/>
      <c r="C2" s="28"/>
      <c r="D2" s="28"/>
    </row>
    <row r="3" spans="1:13" ht="15">
      <c r="A3" s="8" t="s">
        <v>62</v>
      </c>
      <c r="B3" s="25" t="s">
        <v>129</v>
      </c>
      <c r="D3" s="6"/>
      <c r="E3" s="50" t="s">
        <v>155</v>
      </c>
    </row>
    <row r="4" spans="1:13" ht="30">
      <c r="A4" s="45" t="s">
        <v>128</v>
      </c>
      <c r="B4" s="9">
        <v>60</v>
      </c>
      <c r="E4" s="50"/>
    </row>
    <row r="5" spans="1:13" ht="15">
      <c r="A5" s="8" t="s">
        <v>5</v>
      </c>
      <c r="B5" s="9" t="s">
        <v>6</v>
      </c>
      <c r="E5" s="50" t="s">
        <v>166</v>
      </c>
    </row>
    <row r="6" spans="1:13" ht="15">
      <c r="A6" s="8" t="s">
        <v>181</v>
      </c>
      <c r="B6" s="9" t="s">
        <v>184</v>
      </c>
      <c r="E6" s="50" t="s">
        <v>185</v>
      </c>
    </row>
    <row r="7" spans="1:13" ht="15">
      <c r="A7" s="8" t="s">
        <v>182</v>
      </c>
      <c r="B7" s="9" t="s">
        <v>183</v>
      </c>
      <c r="E7" s="50" t="s">
        <v>185</v>
      </c>
    </row>
    <row r="8" spans="1:13" ht="15">
      <c r="A8" s="8" t="s">
        <v>7</v>
      </c>
      <c r="B8" s="46" t="s">
        <v>8</v>
      </c>
    </row>
    <row r="9" spans="1:13" ht="30">
      <c r="A9" s="45" t="s">
        <v>138</v>
      </c>
      <c r="B9" s="9" t="s">
        <v>139</v>
      </c>
      <c r="E9" s="50" t="s">
        <v>180</v>
      </c>
    </row>
    <row r="10" spans="1:13" ht="15">
      <c r="A10" s="8" t="s">
        <v>99</v>
      </c>
      <c r="B10" s="9">
        <v>4</v>
      </c>
      <c r="E10" s="50"/>
    </row>
    <row r="11" spans="1:13" ht="15">
      <c r="A11" s="8" t="s">
        <v>178</v>
      </c>
      <c r="B11" s="9" t="s">
        <v>179</v>
      </c>
      <c r="E11" s="50" t="s">
        <v>177</v>
      </c>
    </row>
    <row r="12" spans="1:13" customFormat="1" ht="15">
      <c r="A12" s="2" t="s">
        <v>37</v>
      </c>
      <c r="B12" s="9" t="s">
        <v>169</v>
      </c>
      <c r="C12" s="32"/>
      <c r="D12" s="32"/>
      <c r="E12" s="50" t="s">
        <v>166</v>
      </c>
    </row>
    <row r="13" spans="1:13" ht="15">
      <c r="A13" s="21"/>
      <c r="B13" s="9"/>
      <c r="C13" s="6"/>
      <c r="D13" s="6"/>
      <c r="F13" s="6"/>
      <c r="G13" s="6"/>
      <c r="H13" s="6"/>
      <c r="I13" s="6"/>
      <c r="J13" s="6"/>
      <c r="K13" s="6"/>
      <c r="L13" s="6"/>
      <c r="M13" s="6"/>
    </row>
    <row r="14" spans="1:13" ht="15">
      <c r="A14" s="8" t="s">
        <v>9</v>
      </c>
      <c r="B14" s="9">
        <v>75</v>
      </c>
      <c r="E14" s="50" t="s">
        <v>171</v>
      </c>
    </row>
    <row r="15" spans="1:13" s="8" customFormat="1" ht="15">
      <c r="A15" s="8" t="s">
        <v>12</v>
      </c>
      <c r="B15" s="9">
        <v>42</v>
      </c>
      <c r="E15" s="50" t="s">
        <v>171</v>
      </c>
    </row>
    <row r="21" spans="1:1">
      <c r="A21" s="5" t="s">
        <v>13</v>
      </c>
    </row>
  </sheetData>
  <phoneticPr fontId="0" type="noConversion"/>
  <printOptions gridLines="1"/>
  <pageMargins left="0.5" right="0.5" top="1" bottom="1" header="0.5" footer="0.5"/>
  <pageSetup orientation="portrait" blackAndWhite="1" horizontalDpi="300" verticalDpi="300" r:id="rId1"/>
  <headerFooter alignWithMargins="0">
    <oddHeader>&amp;L&amp;"Arial Black,Regular"&amp;12SATURDAY LUNCH&amp;C&amp;"Arial Black,Regular"&amp;12RUNNER/DRIVER&amp;R&amp;"Arial Black,Regular"&amp;12LEAVE BY:  11:00 A.M.</oddHeader>
    <oddFooter>&amp;L&amp;D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L23"/>
  <sheetViews>
    <sheetView topLeftCell="A25" zoomScaleNormal="100" workbookViewId="0">
      <selection activeCell="H58" sqref="H58"/>
    </sheetView>
  </sheetViews>
  <sheetFormatPr defaultColWidth="9.109375" defaultRowHeight="13.2"/>
  <cols>
    <col min="1" max="1" width="29.6640625" style="7" customWidth="1"/>
    <col min="2" max="2" width="11.44140625" style="6" bestFit="1" customWidth="1"/>
    <col min="3" max="3" width="9.88671875" style="6" bestFit="1" customWidth="1"/>
    <col min="4" max="4" width="11.44140625" style="6" bestFit="1" customWidth="1"/>
    <col min="5" max="5" width="23.33203125" style="6" bestFit="1" customWidth="1"/>
    <col min="6" max="16384" width="9.109375" style="7"/>
  </cols>
  <sheetData>
    <row r="1" spans="1:12" ht="18.600000000000001">
      <c r="A1" s="28" t="s">
        <v>0</v>
      </c>
      <c r="B1" s="29" t="s">
        <v>1</v>
      </c>
      <c r="C1" s="29" t="s">
        <v>2</v>
      </c>
      <c r="D1" s="29" t="s">
        <v>3</v>
      </c>
      <c r="E1" s="29" t="s">
        <v>152</v>
      </c>
    </row>
    <row r="3" spans="1:12" ht="69" customHeight="1">
      <c r="A3" s="45" t="s">
        <v>143</v>
      </c>
      <c r="B3" s="9" t="s">
        <v>187</v>
      </c>
      <c r="E3" s="52" t="s">
        <v>186</v>
      </c>
    </row>
    <row r="4" spans="1:12" ht="15">
      <c r="A4" s="8" t="s">
        <v>86</v>
      </c>
      <c r="B4" s="9" t="s">
        <v>6</v>
      </c>
      <c r="E4" s="52" t="s">
        <v>186</v>
      </c>
    </row>
    <row r="5" spans="1:12" ht="15">
      <c r="A5" s="8" t="s">
        <v>87</v>
      </c>
      <c r="B5" s="9" t="s">
        <v>6</v>
      </c>
      <c r="E5" s="52" t="s">
        <v>186</v>
      </c>
    </row>
    <row r="6" spans="1:12" ht="15">
      <c r="A6" s="8" t="s">
        <v>140</v>
      </c>
      <c r="B6" s="9" t="s">
        <v>6</v>
      </c>
      <c r="E6" s="52" t="s">
        <v>186</v>
      </c>
    </row>
    <row r="7" spans="1:12" ht="15">
      <c r="A7" s="21" t="s">
        <v>59</v>
      </c>
      <c r="B7" s="9" t="s">
        <v>127</v>
      </c>
      <c r="E7" s="52"/>
      <c r="F7" s="6"/>
      <c r="G7" s="6"/>
      <c r="H7" s="6"/>
      <c r="I7" s="6"/>
      <c r="J7" s="6"/>
      <c r="K7" s="6"/>
      <c r="L7" s="6"/>
    </row>
    <row r="8" spans="1:12" ht="15">
      <c r="A8" s="21" t="s">
        <v>58</v>
      </c>
      <c r="B8" s="9" t="s">
        <v>127</v>
      </c>
      <c r="F8" s="6"/>
      <c r="G8" s="6"/>
      <c r="H8" s="6"/>
      <c r="I8" s="6"/>
      <c r="J8" s="6"/>
      <c r="K8" s="6"/>
      <c r="L8" s="6"/>
    </row>
    <row r="9" spans="1:12" ht="15">
      <c r="A9" s="8" t="s">
        <v>100</v>
      </c>
      <c r="B9" s="9">
        <v>125</v>
      </c>
      <c r="E9" s="52" t="s">
        <v>166</v>
      </c>
    </row>
    <row r="10" spans="1:12" ht="15">
      <c r="A10" s="8"/>
      <c r="B10" s="9"/>
      <c r="E10" s="52"/>
    </row>
    <row r="11" spans="1:12" customFormat="1" ht="15">
      <c r="A11" s="2" t="s">
        <v>37</v>
      </c>
      <c r="B11" s="9" t="s">
        <v>169</v>
      </c>
      <c r="C11" s="32"/>
      <c r="D11" s="32"/>
      <c r="E11" s="50" t="s">
        <v>166</v>
      </c>
    </row>
    <row r="12" spans="1:12" ht="15">
      <c r="A12" s="8"/>
      <c r="B12" s="9"/>
      <c r="E12" s="52"/>
    </row>
    <row r="13" spans="1:12" ht="15">
      <c r="A13" s="8" t="s">
        <v>9</v>
      </c>
      <c r="B13" s="9">
        <v>75</v>
      </c>
      <c r="E13" s="52" t="s">
        <v>171</v>
      </c>
    </row>
    <row r="14" spans="1:12" ht="15">
      <c r="A14" s="8" t="s">
        <v>141</v>
      </c>
      <c r="B14" s="9">
        <v>42</v>
      </c>
      <c r="E14" s="52" t="s">
        <v>167</v>
      </c>
    </row>
    <row r="15" spans="1:12" ht="15">
      <c r="A15" s="8" t="s">
        <v>142</v>
      </c>
      <c r="B15" s="9">
        <v>42</v>
      </c>
      <c r="E15" s="52" t="s">
        <v>167</v>
      </c>
    </row>
    <row r="16" spans="1:12" ht="15">
      <c r="A16" s="8"/>
      <c r="B16" s="9"/>
      <c r="E16" s="52"/>
    </row>
    <row r="17" spans="1:5" s="8" customFormat="1" ht="15">
      <c r="A17" s="8" t="s">
        <v>88</v>
      </c>
      <c r="B17" s="9">
        <v>10</v>
      </c>
      <c r="C17" s="9"/>
      <c r="D17" s="9"/>
      <c r="E17" s="52" t="s">
        <v>175</v>
      </c>
    </row>
    <row r="19" spans="1:5" ht="15">
      <c r="A19" s="8" t="s">
        <v>188</v>
      </c>
      <c r="B19" s="6">
        <v>1</v>
      </c>
      <c r="E19" s="52" t="s">
        <v>189</v>
      </c>
    </row>
    <row r="23" spans="1:5">
      <c r="A23" s="5" t="s">
        <v>13</v>
      </c>
    </row>
  </sheetData>
  <phoneticPr fontId="0" type="noConversion"/>
  <printOptions gridLines="1"/>
  <pageMargins left="0.75" right="0.75" top="1" bottom="1" header="0.5" footer="0.5"/>
  <pageSetup orientation="portrait" blackAndWhite="1" horizontalDpi="300" verticalDpi="300" r:id="rId1"/>
  <headerFooter alignWithMargins="0">
    <oddHeader>&amp;L&amp;"Arial Black,Regular"&amp;12SATURDAY SUPPER&amp;C&amp;"Arial Black,Regular"&amp;12RUNNER/DRIVER&amp;R&amp;"Arial Black,Regular"&amp;12LEAVE BY:  3:45 P.M.</oddHeader>
    <oddFooter>&amp;L&amp;D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E59"/>
  <sheetViews>
    <sheetView zoomScaleNormal="100" workbookViewId="0">
      <selection activeCell="H15" sqref="H15"/>
    </sheetView>
  </sheetViews>
  <sheetFormatPr defaultRowHeight="13.2"/>
  <cols>
    <col min="1" max="1" width="28.44140625" bestFit="1" customWidth="1"/>
    <col min="2" max="2" width="13.44140625" style="32" bestFit="1" customWidth="1"/>
    <col min="3" max="3" width="9.88671875" style="32" bestFit="1" customWidth="1"/>
    <col min="4" max="4" width="11.44140625" style="32" bestFit="1" customWidth="1"/>
    <col min="5" max="5" width="25" style="32" customWidth="1"/>
  </cols>
  <sheetData>
    <row r="1" spans="1:5" ht="18.600000000000001">
      <c r="A1" s="1" t="s">
        <v>0</v>
      </c>
      <c r="B1" s="35" t="s">
        <v>1</v>
      </c>
      <c r="C1" s="4" t="s">
        <v>2</v>
      </c>
      <c r="D1" s="4" t="s">
        <v>3</v>
      </c>
      <c r="E1" s="4" t="s">
        <v>152</v>
      </c>
    </row>
    <row r="3" spans="1:5" s="2" customFormat="1" ht="15">
      <c r="A3" s="2" t="s">
        <v>83</v>
      </c>
      <c r="B3" s="36" t="s">
        <v>150</v>
      </c>
      <c r="C3" s="33"/>
      <c r="D3" s="33"/>
      <c r="E3" s="33"/>
    </row>
    <row r="4" spans="1:5" ht="15">
      <c r="A4" s="2" t="s">
        <v>133</v>
      </c>
      <c r="B4" s="36" t="s">
        <v>17</v>
      </c>
    </row>
    <row r="5" spans="1:5" ht="15">
      <c r="A5" s="2" t="s">
        <v>18</v>
      </c>
      <c r="B5" s="36" t="s">
        <v>17</v>
      </c>
    </row>
    <row r="6" spans="1:5" ht="15">
      <c r="A6" s="2"/>
      <c r="B6" s="36"/>
    </row>
    <row r="7" spans="1:5" ht="15">
      <c r="A7" s="2"/>
      <c r="B7" s="36"/>
    </row>
    <row r="8" spans="1:5" ht="15">
      <c r="A8" s="2"/>
      <c r="B8" s="36"/>
    </row>
    <row r="9" spans="1:5" ht="15">
      <c r="A9" s="2" t="s">
        <v>84</v>
      </c>
      <c r="B9" s="36" t="s">
        <v>85</v>
      </c>
      <c r="E9" s="50" t="s">
        <v>153</v>
      </c>
    </row>
    <row r="10" spans="1:5" ht="15">
      <c r="A10" s="2" t="s">
        <v>190</v>
      </c>
      <c r="B10" s="36">
        <v>1</v>
      </c>
      <c r="E10" s="50" t="s">
        <v>191</v>
      </c>
    </row>
    <row r="13" spans="1:5">
      <c r="A13" s="3" t="s">
        <v>13</v>
      </c>
    </row>
    <row r="59" spans="1:2" ht="15">
      <c r="A59" s="2"/>
      <c r="B59" s="36"/>
    </row>
  </sheetData>
  <phoneticPr fontId="0" type="noConversion"/>
  <printOptions gridLines="1"/>
  <pageMargins left="0.75" right="0.75" top="1" bottom="1" header="0.5" footer="0.5"/>
  <pageSetup orientation="portrait" blackAndWhite="1" horizontalDpi="300" verticalDpi="300" r:id="rId1"/>
  <headerFooter alignWithMargins="0">
    <oddHeader>&amp;L&amp;"Arial Black,Regular"&amp;12SUNDAY MORNING&amp;R&amp;"Arial Black,Regular"&amp;12LEAVE BY: 5:45 A.M.</oddHeader>
    <oddFooter>&amp;L&amp;D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F20"/>
  <sheetViews>
    <sheetView tabSelected="1" zoomScaleNormal="100" workbookViewId="0">
      <selection activeCell="F43" sqref="F43"/>
    </sheetView>
  </sheetViews>
  <sheetFormatPr defaultRowHeight="13.2"/>
  <cols>
    <col min="1" max="1" width="36.88671875" bestFit="1" customWidth="1"/>
    <col min="2" max="2" width="7.21875" style="32" bestFit="1" customWidth="1"/>
    <col min="3" max="3" width="9.88671875" style="32" bestFit="1" customWidth="1"/>
    <col min="4" max="4" width="11.44140625" style="32" bestFit="1" customWidth="1"/>
    <col min="5" max="5" width="19.33203125" style="32" bestFit="1" customWidth="1"/>
  </cols>
  <sheetData>
    <row r="1" spans="1:5" ht="18.600000000000001">
      <c r="A1" s="1" t="s">
        <v>0</v>
      </c>
      <c r="B1" s="4" t="s">
        <v>1</v>
      </c>
      <c r="C1" s="4" t="s">
        <v>2</v>
      </c>
      <c r="D1" s="4" t="s">
        <v>3</v>
      </c>
      <c r="E1" s="4" t="s">
        <v>152</v>
      </c>
    </row>
    <row r="3" spans="1:5" ht="15">
      <c r="A3" s="2" t="s">
        <v>76</v>
      </c>
      <c r="B3" s="33" t="s">
        <v>111</v>
      </c>
      <c r="E3" s="54" t="s">
        <v>193</v>
      </c>
    </row>
    <row r="4" spans="1:5" ht="15">
      <c r="A4" s="2" t="s">
        <v>77</v>
      </c>
      <c r="B4" s="33"/>
      <c r="E4" s="54"/>
    </row>
    <row r="5" spans="1:5" ht="15">
      <c r="A5" s="2" t="s">
        <v>78</v>
      </c>
      <c r="B5" s="33"/>
      <c r="E5" s="54"/>
    </row>
    <row r="6" spans="1:5" ht="15">
      <c r="A6" s="2" t="s">
        <v>79</v>
      </c>
      <c r="B6" s="33"/>
      <c r="E6" s="54"/>
    </row>
    <row r="7" spans="1:5" ht="15">
      <c r="A7" s="2" t="s">
        <v>80</v>
      </c>
      <c r="B7" s="33"/>
      <c r="E7" s="54"/>
    </row>
    <row r="9" spans="1:5" ht="15">
      <c r="A9" s="2" t="s">
        <v>81</v>
      </c>
      <c r="B9" s="33">
        <v>120</v>
      </c>
      <c r="E9" s="50"/>
    </row>
    <row r="10" spans="1:5" ht="15">
      <c r="A10" s="2" t="s">
        <v>151</v>
      </c>
      <c r="B10" s="33">
        <f xml:space="preserve"> 42 + 10 + 10</f>
        <v>62</v>
      </c>
      <c r="E10" s="50" t="s">
        <v>167</v>
      </c>
    </row>
    <row r="12" spans="1:5" ht="15">
      <c r="A12" s="2" t="s">
        <v>148</v>
      </c>
      <c r="B12" s="33"/>
      <c r="E12" s="50" t="s">
        <v>192</v>
      </c>
    </row>
    <row r="13" spans="1:5" ht="15">
      <c r="A13" s="2" t="s">
        <v>149</v>
      </c>
      <c r="B13" s="33"/>
      <c r="E13" s="50" t="s">
        <v>192</v>
      </c>
    </row>
    <row r="14" spans="1:5" ht="15">
      <c r="A14" s="2"/>
      <c r="B14" s="33"/>
    </row>
    <row r="17" spans="1:6">
      <c r="A17" s="3" t="s">
        <v>13</v>
      </c>
    </row>
    <row r="19" spans="1:6" ht="15">
      <c r="A19" s="2"/>
      <c r="B19" s="33"/>
    </row>
    <row r="20" spans="1:6">
      <c r="F20" s="48" t="s">
        <v>82</v>
      </c>
    </row>
  </sheetData>
  <mergeCells count="1">
    <mergeCell ref="E3:E7"/>
  </mergeCells>
  <phoneticPr fontId="0" type="noConversion"/>
  <printOptions gridLines="1"/>
  <pageMargins left="0.75" right="0.75" top="1" bottom="1" header="0.5" footer="0.5"/>
  <pageSetup orientation="portrait" blackAndWhite="1" horizontalDpi="300" verticalDpi="300" r:id="rId1"/>
  <headerFooter alignWithMargins="0">
    <oddHeader>&amp;L&amp;"Arial Black,Regular"&amp;12SUNDAY LUNCH&amp;C&amp;"Arial Black,Regular"&amp;12RUNNER/DRIVER&amp;R&amp;"Arial Black,Regular"&amp;12LEAVE BY:  10:00 A.M.</oddHeader>
    <oddFooter>&amp;L&amp;D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11</vt:i4>
      </vt:variant>
    </vt:vector>
  </HeadingPairs>
  <TitlesOfParts>
    <vt:vector size="22" baseType="lpstr">
      <vt:lpstr>Cookie Count</vt:lpstr>
      <vt:lpstr>Misc. Items</vt:lpstr>
      <vt:lpstr>Thurs. PM</vt:lpstr>
      <vt:lpstr>Fri. AM</vt:lpstr>
      <vt:lpstr>Fri. Lunch</vt:lpstr>
      <vt:lpstr>Fri. Supper</vt:lpstr>
      <vt:lpstr>Sat. AM</vt:lpstr>
      <vt:lpstr>Sat. Lunch</vt:lpstr>
      <vt:lpstr>Sat. Supper</vt:lpstr>
      <vt:lpstr>Sun. AM</vt:lpstr>
      <vt:lpstr>Sun. Lunch</vt:lpstr>
      <vt:lpstr>'Cookie Count'!Print_Area</vt:lpstr>
      <vt:lpstr>'Fri. AM'!Print_Area</vt:lpstr>
      <vt:lpstr>'Fri. Lunch'!Print_Area</vt:lpstr>
      <vt:lpstr>'Fri. Supper'!Print_Area</vt:lpstr>
      <vt:lpstr>'Misc. Items'!Print_Area</vt:lpstr>
      <vt:lpstr>'Sat. AM'!Print_Area</vt:lpstr>
      <vt:lpstr>'Sat. Lunch'!Print_Area</vt:lpstr>
      <vt:lpstr>'Sat. Supper'!Print_Area</vt:lpstr>
      <vt:lpstr>'Sun. AM'!Print_Area</vt:lpstr>
      <vt:lpstr>'Sun. Lunch'!Print_Area</vt:lpstr>
      <vt:lpstr>'Thurs. PM'!Print_Area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Dickson de la Haye</dc:creator>
  <cp:lastModifiedBy>Dickson</cp:lastModifiedBy>
  <cp:lastPrinted>2012-05-02T02:56:25Z</cp:lastPrinted>
  <dcterms:created xsi:type="dcterms:W3CDTF">2007-09-17T01:15:56Z</dcterms:created>
  <dcterms:modified xsi:type="dcterms:W3CDTF">2012-05-02T02:58:18Z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_Steward">
    <vt:lpwstr>de la Haye D u916813</vt:lpwstr>
  </property>
  <property fmtid="{D5CDD505-2E9C-101B-9397-08002B2CF9AE}" pid="3" name="Information_Classification">
    <vt:lpwstr>NONE</vt:lpwstr>
  </property>
  <property fmtid="{D5CDD505-2E9C-101B-9397-08002B2CF9AE}" pid="4" name="Record_Title_ID">
    <vt:lpwstr>73</vt:lpwstr>
  </property>
  <property fmtid="{D5CDD505-2E9C-101B-9397-08002B2CF9AE}" pid="5" name="Initial_Creation_Date">
    <vt:lpwstr>9/16/2007 8:15:56 PM</vt:lpwstr>
  </property>
  <property fmtid="{D5CDD505-2E9C-101B-9397-08002B2CF9AE}" pid="6" name="Retention_Period_Start_Date">
    <vt:lpwstr/>
  </property>
  <property fmtid="{D5CDD505-2E9C-101B-9397-08002B2CF9AE}" pid="7" name="Last_Reviewed_Date">
    <vt:lpwstr/>
  </property>
  <property fmtid="{D5CDD505-2E9C-101B-9397-08002B2CF9AE}" pid="8" name="Retention_Review_Frequency">
    <vt:lpwstr/>
  </property>
</Properties>
</file>